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firstSheet="2" activeTab="8"/>
  </bookViews>
  <sheets>
    <sheet name="стр.1 " sheetId="1" r:id="rId1"/>
    <sheet name="стр.2_3" sheetId="2" r:id="rId2"/>
    <sheet name="стр.4_5" sheetId="3" r:id="rId3"/>
    <sheet name="(гос зад)" sheetId="4" r:id="rId4"/>
    <sheet name="(иные СВОД)" sheetId="5" r:id="rId5"/>
    <sheet name="(занятость)" sheetId="6" r:id="rId6"/>
    <sheet name="(энергосбереж)" sheetId="7" r:id="rId7"/>
    <sheet name="(наркотики)" sheetId="8" r:id="rId8"/>
    <sheet name="(дост среда)" sheetId="9" r:id="rId9"/>
    <sheet name="130(собст доходы)" sheetId="10" r:id="rId10"/>
  </sheets>
  <definedNames>
    <definedName name="_xlnm.Print_Titles" localSheetId="3">'(гос зад)'!$4:$5</definedName>
    <definedName name="_xlnm.Print_Titles" localSheetId="8">'(дост среда)'!$5:$6</definedName>
    <definedName name="_xlnm.Print_Titles" localSheetId="5">'(занятость)'!$5:$6</definedName>
    <definedName name="_xlnm.Print_Titles" localSheetId="4">'(иные СВОД)'!$5:$6</definedName>
    <definedName name="_xlnm.Print_Titles" localSheetId="7">'(наркотики)'!$5:$6</definedName>
    <definedName name="_xlnm.Print_Titles" localSheetId="6">'(энергосбереж)'!$5:$6</definedName>
    <definedName name="_xlnm.Print_Titles" localSheetId="9">'130(собст доходы)'!$4:$5</definedName>
    <definedName name="_xlnm.Print_Titles" localSheetId="1">'стр.2_3'!$4:$4</definedName>
    <definedName name="_xlnm.Print_Titles" localSheetId="2">'стр.4_5'!$4:$5</definedName>
    <definedName name="_xlnm.Print_Area" localSheetId="3">'(гос зад)'!$A$1:$DD$68</definedName>
    <definedName name="_xlnm.Print_Area" localSheetId="8">'(дост среда)'!$A$1:$DD$69</definedName>
    <definedName name="_xlnm.Print_Area" localSheetId="5">'(занятость)'!$A$1:$DD$74</definedName>
    <definedName name="_xlnm.Print_Area" localSheetId="4">'(иные СВОД)'!$A$1:$DD$74</definedName>
    <definedName name="_xlnm.Print_Area" localSheetId="7">'(наркотики)'!$A$1:$DD$74</definedName>
    <definedName name="_xlnm.Print_Area" localSheetId="6">'(энергосбереж)'!$A$1:$DD$74</definedName>
    <definedName name="_xlnm.Print_Area" localSheetId="9">'130(собст доходы)'!$A$1:$DD$80</definedName>
    <definedName name="_xlnm.Print_Area" localSheetId="0">'стр.1 '!$A$1:$DD$30</definedName>
    <definedName name="_xlnm.Print_Area" localSheetId="1">'стр.2_3'!$A$1:$DD$76</definedName>
    <definedName name="_xlnm.Print_Area" localSheetId="2">'стр.4_5'!$A$1:$DD$82</definedName>
  </definedNames>
  <calcPr fullCalcOnLoad="1"/>
</workbook>
</file>

<file path=xl/sharedStrings.xml><?xml version="1.0" encoding="utf-8"?>
<sst xmlns="http://schemas.openxmlformats.org/spreadsheetml/2006/main" count="792" uniqueCount="207">
  <si>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</si>
  <si>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</si>
  <si>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</si>
  <si>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</si>
  <si>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</si>
  <si>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</si>
  <si>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</si>
  <si>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</si>
  <si>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</si>
  <si>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</si>
  <si>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</si>
  <si>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</si>
  <si>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</si>
  <si>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</si>
  <si>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</si>
  <si>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</si>
  <si>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</si>
  <si>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</si>
  <si>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</si>
  <si>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</si>
  <si>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</si>
  <si>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</si>
  <si>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</si>
  <si>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</si>
  <si>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</si>
  <si>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</si>
  <si>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</si>
  <si>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</si>
  <si>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</si>
  <si>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Субсидии на выполнение государственного задания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</si>
  <si>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</si>
  <si>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</si>
  <si>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</si>
  <si>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</si>
  <si>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</si>
  <si>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</si>
  <si>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</si>
  <si>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</si>
  <si>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</si>
  <si>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</si>
  <si>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</si>
  <si>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</si>
  <si>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</si>
  <si>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</si>
  <si>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</si>
  <si>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</si>
  <si>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</si>
  <si>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</si>
  <si>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</si>
  <si>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</si>
  <si>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</si>
  <si>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</si>
  <si>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</si>
  <si>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</si>
  <si>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</si>
  <si>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</si>
  <si>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</si>
  <si>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</si>
  <si>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</si>
  <si>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</si>
  <si>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</si>
  <si>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</si>
  <si>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</si>
  <si>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</si>
  <si>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</si>
  <si>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</si>
  <si>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</si>
  <si>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</si>
  <si>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</si>
  <si>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</si>
  <si>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</si>
  <si>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</si>
  <si>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</si>
  <si>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</si>
  <si>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</si>
  <si>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</si>
  <si>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</si>
  <si>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</si>
  <si>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</si>
  <si>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</si>
  <si>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</si>
  <si>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</si>
  <si>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</si>
  <si>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</si>
  <si>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</si>
  <si>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1.1.4. Остаточная стоимость недвижимого государственного имущества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</si>
  <si>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</si>
  <si>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</si>
  <si>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</si>
  <si>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</si>
  <si>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</si>
  <si>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</si>
  <si>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</si>
  <si>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</si>
  <si>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</si>
  <si>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</si>
  <si>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</si>
  <si>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</si>
  <si>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</si>
  <si>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</si>
  <si>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</si>
  <si>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</si>
  <si>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</si>
  <si>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</si>
  <si>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</si>
  <si>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</si>
  <si>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</si>
  <si>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</si>
  <si>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Поступления, всего:</t>
  </si>
  <si>
    <t>Услуга № 2</t>
  </si>
  <si>
    <t>Услуга № 1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</si>
  <si>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</si>
  <si>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</si>
  <si>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</si>
  <si>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</si>
  <si>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</si>
  <si>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</si>
  <si>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</si>
  <si>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</si>
  <si>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</si>
  <si>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</si>
  <si>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</si>
  <si>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</si>
  <si>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</si>
  <si>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</si>
  <si>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</si>
  <si>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</si>
  <si>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Наименование государственного</t>
  </si>
  <si>
    <t>(подразделения)</t>
  </si>
  <si>
    <t>государственного бюджетного</t>
  </si>
  <si>
    <t>учреждения (подразделения)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</si>
  <si>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</si>
  <si>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</si>
  <si>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операции
по счетам, открытым
в кредитных организациях
в иностран-ной валюте</t>
  </si>
  <si>
    <t>Поступления от оказания государственным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</si>
  <si>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III. Показатели по поступлениям и выплатам учреждения СВОД</t>
  </si>
  <si>
    <t>III. Показатели по поступлениям и выплатам учреждения (субсидии на выполнение государственного задания)</t>
  </si>
  <si>
    <t>III. Показатели по поступлениям и выплатам учреждения (субсидии на иные цели)</t>
  </si>
  <si>
    <t xml:space="preserve">Иные субсидии </t>
  </si>
  <si>
    <t>Иные выплаты</t>
  </si>
  <si>
    <t>Услуга № 3</t>
  </si>
  <si>
    <t>III. Показатели по поступлениям и выплатам учреждения (поступления от приносящей доход деятельности)</t>
  </si>
  <si>
    <t>Развитие рынка труда и содействие занятости населения Хабаровского края</t>
  </si>
  <si>
    <t>Энергоэффективность и развитие энергетики в Хабаровском крае</t>
  </si>
  <si>
    <t>Доступная среда на 2014-2015</t>
  </si>
  <si>
    <t>Обеспечение общественной безопасности и противодействие преступности в Хабаровском крае (комплексные меры противодействию наркомании и незаконному обороту наркотиков)</t>
  </si>
  <si>
    <t>30</t>
  </si>
  <si>
    <t>15</t>
  </si>
  <si>
    <t>Министерство культуры Хабаровского края</t>
  </si>
  <si>
    <t>Министр культуры Хабаровского края</t>
  </si>
  <si>
    <t>231</t>
  </si>
  <si>
    <t>230</t>
  </si>
  <si>
    <t>Доходы от собственности</t>
  </si>
  <si>
    <t>Безвозмездные перечисления бюджетам</t>
  </si>
  <si>
    <t>Обслуживание долговых обязательств перед резинентами</t>
  </si>
  <si>
    <t>Предоставление займа</t>
  </si>
  <si>
    <t>Прочие доходы (безвозмездные поступления)</t>
  </si>
  <si>
    <t>Услуга № 4</t>
  </si>
  <si>
    <t>Услуга № 5</t>
  </si>
  <si>
    <t>Услуга № 6</t>
  </si>
  <si>
    <t>Услуга № 7</t>
  </si>
  <si>
    <t>Услуга № 8</t>
  </si>
  <si>
    <t>Услуга № 9</t>
  </si>
  <si>
    <t>Услуга № 10</t>
  </si>
  <si>
    <t>Руководитель учреждения</t>
  </si>
  <si>
    <t>Руководитель по финансовым вопросам</t>
  </si>
  <si>
    <t>3.2. Кредиторская задолженность по расчетам с поставщиками и подрядчиками за счет средств краевого бюджета, всего:</t>
  </si>
  <si>
    <t>2.1. Дебиторская задолженность по доходам, полученным за счет средств краевого бюджета</t>
  </si>
  <si>
    <t>2.2. Дебиторская задолженность по выданным авансам, полученным за счет средств краевого бюджета, всего:</t>
  </si>
  <si>
    <t>2723113779/   272301001</t>
  </si>
  <si>
    <t>г.Хабаровск, ул.Герцена, д.2</t>
  </si>
  <si>
    <t>А.В. Федосов</t>
  </si>
  <si>
    <t>180</t>
  </si>
  <si>
    <t>130</t>
  </si>
  <si>
    <t>Тренажерный зал</t>
  </si>
  <si>
    <t>Группа начальной подготовки по прыжковой акробатике</t>
  </si>
  <si>
    <t>Совместные мероприятия</t>
  </si>
  <si>
    <t>Шейпинг</t>
  </si>
  <si>
    <t>Шейпинг "группа Здоровье"</t>
  </si>
  <si>
    <t>Бокс</t>
  </si>
  <si>
    <t>Бокс-шейпинг</t>
  </si>
  <si>
    <t>Группа общей физической подготовки с элементами вольной борьбы для детей дощк/возраста</t>
  </si>
  <si>
    <t>Секция бокса для дошк. возраста</t>
  </si>
  <si>
    <t>Хореография спортивно-игровая для детей дошк. возраста</t>
  </si>
  <si>
    <t>Борьба самбо</t>
  </si>
  <si>
    <t>Студия пантомимы "Дети луны"</t>
  </si>
  <si>
    <t>Клуб спортивно-бального танка "Сиара"</t>
  </si>
  <si>
    <t>Студия детской хореографии "Фьюжн"</t>
  </si>
  <si>
    <t>Студия хип-хопа "Eastpower"</t>
  </si>
  <si>
    <t>Театральная студия "Апельсин"</t>
  </si>
  <si>
    <t>Студия декоративно-прикладного искусства "Пчелка"</t>
  </si>
  <si>
    <t>Студия изобразительног искусства "Подсолнух"</t>
  </si>
  <si>
    <t>Ансамбль народных инструментов "Тальяночка"</t>
  </si>
  <si>
    <t>Детский ансамбль современного танца "Экспромт"</t>
  </si>
  <si>
    <t>Детский ансамбль народной песни "Ягодки"</t>
  </si>
  <si>
    <t>Продажа билетов, совместные мероприятия</t>
  </si>
  <si>
    <t>Танцевальный коллектив "Ми Корасон"</t>
  </si>
  <si>
    <t>Робразцовый балет "Грация"</t>
  </si>
  <si>
    <t>Йога</t>
  </si>
  <si>
    <t>Яхонты</t>
  </si>
  <si>
    <t>88494441</t>
  </si>
  <si>
    <t>О.М.Блонская</t>
  </si>
  <si>
    <t>Ф.А.Сальников</t>
  </si>
  <si>
    <t>Л.А.Сальникова</t>
  </si>
  <si>
    <t>апреля</t>
  </si>
  <si>
    <t>30.04.2015</t>
  </si>
  <si>
    <t>Краевое государственное бюджетное учреждение культуры "Краевой Дворец  Дружбы "Русь"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</si>
</sst>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00_р_._-;\-* #,##0.000_р_._-;_-* &quot;-&quot;??_р_._-;_-@_-"/>
    <numFmt numFmtId="167" formatCode="_-* #,##0.0000_р_._-;\-* #,##0.0000_р_._-;_-* &quot;-&quot;??_р_._-;_-@_-"/>
  </numFmts>
  <fonts count="4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3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49" fontId="3" fillId="0" borderId="13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43" fontId="1" fillId="0" borderId="11" xfId="58" applyFont="1" applyFill="1" applyBorder="1" applyAlignment="1">
      <alignment horizontal="center" vertical="top"/>
    </xf>
    <xf numFmtId="43" fontId="1" fillId="0" borderId="15" xfId="58" applyFont="1" applyFill="1" applyBorder="1" applyAlignment="1">
      <alignment horizontal="center" vertical="top"/>
    </xf>
    <xf numFmtId="43" fontId="1" fillId="0" borderId="16" xfId="58" applyFont="1" applyFill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 indent="2"/>
    </xf>
    <xf numFmtId="0" fontId="1" fillId="0" borderId="14" xfId="0" applyFont="1" applyBorder="1" applyAlignment="1">
      <alignment horizontal="left" vertical="top" wrapText="1" indent="2"/>
    </xf>
    <xf numFmtId="43" fontId="4" fillId="0" borderId="11" xfId="58" applyFont="1" applyFill="1" applyBorder="1" applyAlignment="1">
      <alignment horizontal="center" vertical="top"/>
    </xf>
    <xf numFmtId="43" fontId="4" fillId="0" borderId="15" xfId="58" applyFont="1" applyFill="1" applyBorder="1" applyAlignment="1">
      <alignment horizontal="center" vertical="top"/>
    </xf>
    <xf numFmtId="43" fontId="4" fillId="0" borderId="16" xfId="58" applyFont="1" applyFill="1" applyBorder="1" applyAlignment="1">
      <alignment horizontal="center" vertical="top"/>
    </xf>
    <xf numFmtId="43" fontId="1" fillId="0" borderId="12" xfId="58" applyFont="1" applyFill="1" applyBorder="1" applyAlignment="1">
      <alignment horizontal="center" vertical="top"/>
    </xf>
    <xf numFmtId="43" fontId="1" fillId="0" borderId="17" xfId="58" applyFont="1" applyFill="1" applyBorder="1" applyAlignment="1">
      <alignment horizontal="center" vertical="top"/>
    </xf>
    <xf numFmtId="43" fontId="1" fillId="0" borderId="18" xfId="58" applyFont="1" applyFill="1" applyBorder="1" applyAlignment="1">
      <alignment horizontal="center" vertical="top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3" fontId="1" fillId="0" borderId="11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43" fontId="4" fillId="0" borderId="11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3" xfId="0" applyNumberFormat="1" applyFont="1" applyBorder="1" applyAlignment="1">
      <alignment horizontal="left"/>
    </xf>
    <xf numFmtId="0" fontId="6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8"/>
  <sheetViews>
    <sheetView view="pageBreakPreview" zoomScaleSheetLayoutView="100" workbookViewId="0" topLeftCell="C1">
      <selection activeCell="FF8" sqref="FF8"/>
    </sheetView>
  </sheetViews>
  <sheetFormatPr defaultColWidth="0.875" defaultRowHeight="12.75"/>
  <cols>
    <col min="1" max="16384" width="0.875" style="1" customWidth="1"/>
  </cols>
  <sheetData>
    <row r="1" spans="57:108" ht="15">
      <c r="BE1" s="69" t="s">
        <v>15</v>
      </c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</row>
    <row r="2" spans="57:108" ht="15">
      <c r="BE2" s="70" t="s">
        <v>149</v>
      </c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</row>
    <row r="3" spans="57:108" s="2" customFormat="1" ht="12">
      <c r="BE3" s="71" t="s">
        <v>35</v>
      </c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</row>
    <row r="4" spans="57:108" ht="15"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CA4" s="72" t="s">
        <v>171</v>
      </c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</row>
    <row r="5" spans="57:108" s="2" customFormat="1" ht="12">
      <c r="BE5" s="73" t="s">
        <v>13</v>
      </c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CA5" s="73" t="s">
        <v>14</v>
      </c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</row>
    <row r="6" spans="65:99" ht="15">
      <c r="BM6" s="10" t="s">
        <v>2</v>
      </c>
      <c r="BN6" s="64" t="s">
        <v>146</v>
      </c>
      <c r="BO6" s="64"/>
      <c r="BP6" s="64"/>
      <c r="BQ6" s="64"/>
      <c r="BR6" s="1" t="s">
        <v>2</v>
      </c>
      <c r="BU6" s="64" t="s">
        <v>204</v>
      </c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5">
        <v>20</v>
      </c>
      <c r="CN6" s="65"/>
      <c r="CO6" s="65"/>
      <c r="CP6" s="65"/>
      <c r="CQ6" s="66" t="s">
        <v>147</v>
      </c>
      <c r="CR6" s="66"/>
      <c r="CS6" s="66"/>
      <c r="CT6" s="66"/>
      <c r="CU6" s="1" t="s">
        <v>3</v>
      </c>
    </row>
    <row r="7" ht="15">
      <c r="CY7" s="8"/>
    </row>
    <row r="8" spans="1:108" ht="16.5">
      <c r="A8" s="67" t="s">
        <v>4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</row>
    <row r="9" spans="36:58" s="11" customFormat="1" ht="16.5">
      <c r="AJ9" s="12"/>
      <c r="AM9" s="12"/>
      <c r="AV9" s="13"/>
      <c r="AW9" s="13"/>
      <c r="AX9" s="13"/>
      <c r="BA9" s="13" t="s">
        <v>54</v>
      </c>
      <c r="BB9" s="68" t="s">
        <v>147</v>
      </c>
      <c r="BC9" s="68"/>
      <c r="BD9" s="68"/>
      <c r="BE9" s="68"/>
      <c r="BF9" s="11" t="s">
        <v>5</v>
      </c>
    </row>
    <row r="10" ht="4.5" customHeight="1"/>
    <row r="11" spans="93:108" ht="17.25" customHeight="1">
      <c r="CO11" s="60" t="s">
        <v>16</v>
      </c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</row>
    <row r="12" spans="91:108" ht="15" customHeight="1">
      <c r="CM12" s="10" t="s">
        <v>36</v>
      </c>
      <c r="CO12" s="57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9"/>
    </row>
    <row r="13" spans="36:108" ht="15" customHeight="1">
      <c r="AJ13" s="3"/>
      <c r="AK13" s="5" t="s">
        <v>2</v>
      </c>
      <c r="AL13" s="61" t="s">
        <v>146</v>
      </c>
      <c r="AM13" s="61"/>
      <c r="AN13" s="61"/>
      <c r="AO13" s="61"/>
      <c r="AP13" s="3" t="s">
        <v>2</v>
      </c>
      <c r="AQ13" s="3"/>
      <c r="AR13" s="3"/>
      <c r="AS13" s="61" t="s">
        <v>204</v>
      </c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2">
        <v>20</v>
      </c>
      <c r="BL13" s="62"/>
      <c r="BM13" s="62"/>
      <c r="BN13" s="62"/>
      <c r="BO13" s="63" t="s">
        <v>147</v>
      </c>
      <c r="BP13" s="63"/>
      <c r="BQ13" s="63"/>
      <c r="BR13" s="63"/>
      <c r="BS13" s="3" t="s">
        <v>3</v>
      </c>
      <c r="BT13" s="3"/>
      <c r="BU13" s="3"/>
      <c r="BY13" s="16"/>
      <c r="CM13" s="10" t="s">
        <v>17</v>
      </c>
      <c r="CO13" s="57" t="s">
        <v>205</v>
      </c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9"/>
    </row>
    <row r="14" spans="77:108" ht="15" customHeight="1">
      <c r="BY14" s="16"/>
      <c r="BZ14" s="16"/>
      <c r="CM14" s="10"/>
      <c r="CO14" s="57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9"/>
    </row>
    <row r="15" spans="77:108" ht="15" customHeight="1">
      <c r="BY15" s="16"/>
      <c r="BZ15" s="16"/>
      <c r="CM15" s="10"/>
      <c r="CO15" s="57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9"/>
    </row>
    <row r="16" spans="1:108" ht="15" customHeight="1">
      <c r="A16" s="6" t="s">
        <v>127</v>
      </c>
      <c r="AI16" s="56" t="s">
        <v>206</v>
      </c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Y16" s="16"/>
      <c r="CM16" s="10" t="s">
        <v>18</v>
      </c>
      <c r="CO16" s="57" t="s">
        <v>200</v>
      </c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9"/>
    </row>
    <row r="17" spans="1:108" ht="15" customHeight="1">
      <c r="A17" s="6" t="s">
        <v>93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4"/>
      <c r="V17" s="18"/>
      <c r="W17" s="18"/>
      <c r="X17" s="18"/>
      <c r="Y17" s="18"/>
      <c r="Z17" s="19"/>
      <c r="AA17" s="19"/>
      <c r="AB17" s="19"/>
      <c r="AC17" s="17"/>
      <c r="AD17" s="17"/>
      <c r="AE17" s="17"/>
      <c r="AF17" s="17"/>
      <c r="AG17" s="17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Y17" s="16"/>
      <c r="BZ17" s="16"/>
      <c r="CM17" s="38"/>
      <c r="CO17" s="57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9"/>
    </row>
    <row r="18" spans="1:108" ht="15" customHeight="1">
      <c r="A18" s="6" t="s">
        <v>128</v>
      </c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Y18" s="16"/>
      <c r="BZ18" s="16"/>
      <c r="CM18" s="38"/>
      <c r="CO18" s="57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9"/>
    </row>
    <row r="19" spans="44:108" ht="18.75" customHeight="1"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Y19" s="16"/>
      <c r="BZ19" s="16"/>
      <c r="CM19" s="10"/>
      <c r="CO19" s="45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7"/>
    </row>
    <row r="20" spans="1:108" s="21" customFormat="1" ht="35.25" customHeight="1">
      <c r="A20" s="21" t="s">
        <v>55</v>
      </c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CM20" s="39"/>
      <c r="CO20" s="49" t="s">
        <v>169</v>
      </c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1"/>
    </row>
    <row r="21" spans="1:108" s="21" customFormat="1" ht="18.75" customHeight="1">
      <c r="A21" s="22" t="s">
        <v>20</v>
      </c>
      <c r="CM21" s="40" t="s">
        <v>19</v>
      </c>
      <c r="CO21" s="52" t="s">
        <v>97</v>
      </c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4"/>
    </row>
    <row r="22" spans="1:108" s="21" customFormat="1" ht="3" customHeight="1">
      <c r="A22" s="22"/>
      <c r="BX22" s="22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</row>
    <row r="23" spans="1:108" ht="15">
      <c r="A23" s="6" t="s">
        <v>98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55" t="s">
        <v>148</v>
      </c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</row>
    <row r="24" spans="1:108" ht="15">
      <c r="A24" s="6" t="s">
        <v>99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</row>
    <row r="25" spans="1:100" ht="15">
      <c r="A25" s="6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5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24"/>
      <c r="CP25" s="24"/>
      <c r="CQ25" s="24"/>
      <c r="CR25" s="24"/>
      <c r="CS25" s="24"/>
      <c r="CT25" s="24"/>
      <c r="CU25" s="24"/>
      <c r="CV25" s="24"/>
    </row>
    <row r="26" spans="1:108" ht="15">
      <c r="A26" s="6" t="s">
        <v>100</v>
      </c>
      <c r="AS26" s="56" t="s">
        <v>170</v>
      </c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</row>
    <row r="27" spans="1:108" ht="15">
      <c r="A27" s="6" t="s">
        <v>129</v>
      </c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</row>
    <row r="28" spans="1:108" ht="15">
      <c r="A28" s="6" t="s">
        <v>130</v>
      </c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</row>
    <row r="29" ht="15" customHeight="1"/>
    <row r="30" ht="3" customHeight="1"/>
  </sheetData>
  <sheetProtection/>
  <mergeCells count="32">
    <mergeCell ref="BE1:DD1"/>
    <mergeCell ref="BE2:DD2"/>
    <mergeCell ref="BE3:DD3"/>
    <mergeCell ref="BE4:BX4"/>
    <mergeCell ref="CA4:DD4"/>
    <mergeCell ref="BE5:BX5"/>
    <mergeCell ref="CA5:DD5"/>
    <mergeCell ref="BN6:BQ6"/>
    <mergeCell ref="BU6:CL6"/>
    <mergeCell ref="CM6:CP6"/>
    <mergeCell ref="CQ6:CT6"/>
    <mergeCell ref="A8:DD8"/>
    <mergeCell ref="BB9:BE9"/>
    <mergeCell ref="CO11:DD11"/>
    <mergeCell ref="CO12:DD12"/>
    <mergeCell ref="AL13:AO13"/>
    <mergeCell ref="AS13:BJ13"/>
    <mergeCell ref="BK13:BN13"/>
    <mergeCell ref="BO13:BR13"/>
    <mergeCell ref="CO13:DD13"/>
    <mergeCell ref="CO14:DD14"/>
    <mergeCell ref="CO15:DD15"/>
    <mergeCell ref="AI16:BW18"/>
    <mergeCell ref="CO16:DD16"/>
    <mergeCell ref="CO17:DD17"/>
    <mergeCell ref="CO18:DD18"/>
    <mergeCell ref="CO19:DD19"/>
    <mergeCell ref="AI20:BW20"/>
    <mergeCell ref="CO20:DD20"/>
    <mergeCell ref="CO21:DD21"/>
    <mergeCell ref="AS23:DD24"/>
    <mergeCell ref="AS26:DD2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D79"/>
  <sheetViews>
    <sheetView view="pageBreakPreview" zoomScaleSheetLayoutView="100" zoomScalePageLayoutView="0" workbookViewId="0" topLeftCell="U29">
      <selection activeCell="DO54" sqref="DO54"/>
    </sheetView>
  </sheetViews>
  <sheetFormatPr defaultColWidth="0.875" defaultRowHeight="12.75"/>
  <cols>
    <col min="1" max="73" width="0.875" style="1" customWidth="1"/>
    <col min="74" max="74" width="6.25390625" style="1" customWidth="1"/>
    <col min="75" max="85" width="0.875" style="1" customWidth="1"/>
    <col min="86" max="86" width="6.875" style="1" customWidth="1"/>
    <col min="87" max="16384" width="0.875" style="1" customWidth="1"/>
  </cols>
  <sheetData>
    <row r="1" ht="3" customHeight="1"/>
    <row r="2" spans="1:108" s="3" customFormat="1" ht="33" customHeight="1">
      <c r="A2" s="93" t="s">
        <v>141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</row>
    <row r="3" spans="1:108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08" s="42" customFormat="1" ht="14.25" customHeight="1">
      <c r="A4" s="109" t="s">
        <v>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1"/>
      <c r="AY4" s="109" t="s">
        <v>95</v>
      </c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1"/>
      <c r="BN4" s="109" t="s">
        <v>81</v>
      </c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1"/>
      <c r="CC4" s="106" t="s">
        <v>82</v>
      </c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8"/>
    </row>
    <row r="5" spans="1:108" s="42" customFormat="1" ht="92.25" customHeight="1">
      <c r="A5" s="112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4"/>
      <c r="AY5" s="112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4"/>
      <c r="BN5" s="112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4"/>
      <c r="CC5" s="107" t="s">
        <v>83</v>
      </c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8"/>
      <c r="CQ5" s="107" t="s">
        <v>133</v>
      </c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8"/>
    </row>
    <row r="6" spans="1:108" ht="30" customHeight="1">
      <c r="A6" s="34"/>
      <c r="B6" s="74" t="s">
        <v>49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5"/>
      <c r="AY6" s="97" t="s">
        <v>23</v>
      </c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9"/>
      <c r="BN6" s="100">
        <v>221858.05</v>
      </c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2"/>
      <c r="CC6" s="100">
        <v>221858.05</v>
      </c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2"/>
      <c r="CQ6" s="100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2"/>
    </row>
    <row r="7" spans="1:108" s="36" customFormat="1" ht="14.25">
      <c r="A7" s="15"/>
      <c r="B7" s="87" t="s">
        <v>108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8"/>
      <c r="AY7" s="115" t="s">
        <v>23</v>
      </c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7"/>
      <c r="BN7" s="103">
        <f>BN14</f>
        <v>12000000</v>
      </c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5"/>
      <c r="CC7" s="103">
        <f>BN7</f>
        <v>12000000</v>
      </c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5"/>
      <c r="CQ7" s="103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5"/>
    </row>
    <row r="8" spans="1:108" s="6" customFormat="1" ht="15">
      <c r="A8" s="34"/>
      <c r="B8" s="74" t="s">
        <v>7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5"/>
      <c r="AY8" s="97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9"/>
      <c r="BN8" s="100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2"/>
      <c r="CC8" s="100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2"/>
      <c r="CQ8" s="100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2"/>
    </row>
    <row r="9" spans="1:108" s="6" customFormat="1" ht="30" customHeight="1" hidden="1">
      <c r="A9" s="34"/>
      <c r="B9" s="74" t="s">
        <v>29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5"/>
      <c r="AY9" s="97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9"/>
      <c r="BN9" s="100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2"/>
      <c r="CC9" s="100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2"/>
      <c r="CQ9" s="100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2"/>
    </row>
    <row r="10" spans="1:108" s="6" customFormat="1" ht="15" hidden="1">
      <c r="A10" s="34"/>
      <c r="B10" s="74" t="s">
        <v>138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5"/>
      <c r="AY10" s="97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9"/>
      <c r="BN10" s="100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2"/>
      <c r="CC10" s="100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2"/>
      <c r="CQ10" s="100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2"/>
    </row>
    <row r="11" spans="1:108" s="6" customFormat="1" ht="15" hidden="1">
      <c r="A11" s="34"/>
      <c r="B11" s="74" t="s">
        <v>139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5"/>
      <c r="AY11" s="97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9"/>
      <c r="BN11" s="100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2"/>
      <c r="CC11" s="100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2"/>
      <c r="CQ11" s="100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2"/>
    </row>
    <row r="12" spans="1:108" s="6" customFormat="1" ht="15" hidden="1">
      <c r="A12" s="34"/>
      <c r="B12" s="74" t="s">
        <v>155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5"/>
      <c r="AY12" s="97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9"/>
      <c r="BN12" s="100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2"/>
      <c r="CC12" s="100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2"/>
      <c r="CQ12" s="100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2"/>
    </row>
    <row r="13" spans="1:108" s="6" customFormat="1" ht="15" hidden="1">
      <c r="A13" s="34"/>
      <c r="B13" s="74" t="s">
        <v>152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5"/>
      <c r="AY13" s="97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9"/>
      <c r="BN13" s="100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2"/>
      <c r="CC13" s="100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2"/>
      <c r="CQ13" s="100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2"/>
    </row>
    <row r="14" spans="1:108" s="6" customFormat="1" ht="74.25" customHeight="1">
      <c r="A14" s="35"/>
      <c r="B14" s="91" t="s">
        <v>134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2"/>
      <c r="AY14" s="118" t="s">
        <v>173</v>
      </c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20"/>
      <c r="BN14" s="100">
        <f>BN16+BN17+BN18+BN19+BN20+BN21+BN22+BN23+BN24+BN25+BN26+BN27+BN28+BN29+BN30+BN31+BN32+BN33+BN34+BN35+BN36+BN37+BN38+BN39+BN40+BN41</f>
        <v>12000000</v>
      </c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2"/>
      <c r="CC14" s="100">
        <v>12000000</v>
      </c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2"/>
      <c r="CQ14" s="100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2"/>
    </row>
    <row r="15" spans="1:108" s="6" customFormat="1" ht="15">
      <c r="A15" s="34"/>
      <c r="B15" s="74" t="s">
        <v>7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5"/>
      <c r="AY15" s="97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9"/>
      <c r="BN15" s="100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2"/>
      <c r="CC15" s="100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2"/>
      <c r="CQ15" s="100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2"/>
    </row>
    <row r="16" spans="1:108" s="6" customFormat="1" ht="15" customHeight="1">
      <c r="A16" s="34"/>
      <c r="B16" s="74" t="s">
        <v>174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5"/>
      <c r="AY16" s="97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9"/>
      <c r="BN16" s="100">
        <f>1100000+1800</f>
        <v>1101800</v>
      </c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2"/>
      <c r="CC16" s="100">
        <f>BN16</f>
        <v>1101800</v>
      </c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2"/>
      <c r="CQ16" s="100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2"/>
    </row>
    <row r="17" spans="1:108" s="6" customFormat="1" ht="28.5" customHeight="1">
      <c r="A17" s="34"/>
      <c r="B17" s="74" t="s">
        <v>183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5"/>
      <c r="AY17" s="97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9"/>
      <c r="BN17" s="100">
        <v>480000</v>
      </c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2"/>
      <c r="CC17" s="100">
        <f aca="true" t="shared" si="0" ref="CC17:CC41">BN17</f>
        <v>480000</v>
      </c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2"/>
      <c r="CQ17" s="100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2"/>
    </row>
    <row r="18" spans="1:108" s="6" customFormat="1" ht="32.25" customHeight="1">
      <c r="A18" s="34"/>
      <c r="B18" s="74" t="s">
        <v>175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5"/>
      <c r="AY18" s="97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9"/>
      <c r="BN18" s="100">
        <v>150000</v>
      </c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2"/>
      <c r="CC18" s="100">
        <f t="shared" si="0"/>
        <v>150000</v>
      </c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2"/>
      <c r="CQ18" s="100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2"/>
    </row>
    <row r="19" spans="1:108" s="6" customFormat="1" ht="15" customHeight="1">
      <c r="A19" s="34"/>
      <c r="B19" s="74" t="s">
        <v>176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5"/>
      <c r="AY19" s="97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9"/>
      <c r="BN19" s="100">
        <v>800000</v>
      </c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2"/>
      <c r="CC19" s="100">
        <f t="shared" si="0"/>
        <v>800000</v>
      </c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2"/>
      <c r="CQ19" s="100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2"/>
    </row>
    <row r="20" spans="1:108" s="6" customFormat="1" ht="15">
      <c r="A20" s="34"/>
      <c r="B20" s="74" t="s">
        <v>177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5"/>
      <c r="AY20" s="97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9"/>
      <c r="BN20" s="100">
        <v>260000</v>
      </c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2"/>
      <c r="CC20" s="100">
        <f t="shared" si="0"/>
        <v>260000</v>
      </c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2"/>
      <c r="CQ20" s="100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2"/>
    </row>
    <row r="21" spans="1:108" s="6" customFormat="1" ht="15">
      <c r="A21" s="34"/>
      <c r="B21" s="74" t="s">
        <v>178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5"/>
      <c r="AY21" s="97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9"/>
      <c r="BN21" s="100">
        <v>460000</v>
      </c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2"/>
      <c r="CC21" s="100">
        <f t="shared" si="0"/>
        <v>460000</v>
      </c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2"/>
      <c r="CQ21" s="100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2"/>
    </row>
    <row r="22" spans="1:108" s="6" customFormat="1" ht="15">
      <c r="A22" s="34"/>
      <c r="B22" s="74" t="s">
        <v>179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5"/>
      <c r="AY22" s="97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9"/>
      <c r="BN22" s="100">
        <v>643000</v>
      </c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2"/>
      <c r="CC22" s="100">
        <f t="shared" si="0"/>
        <v>643000</v>
      </c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2"/>
      <c r="CQ22" s="100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2"/>
    </row>
    <row r="23" spans="1:108" s="6" customFormat="1" ht="15">
      <c r="A23" s="34"/>
      <c r="B23" s="74" t="s">
        <v>180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5"/>
      <c r="AY23" s="97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9"/>
      <c r="BN23" s="100">
        <f>750000+44000</f>
        <v>794000</v>
      </c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2"/>
      <c r="CC23" s="100">
        <f t="shared" si="0"/>
        <v>794000</v>
      </c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2"/>
      <c r="CQ23" s="100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2"/>
    </row>
    <row r="24" spans="1:108" s="6" customFormat="1" ht="15">
      <c r="A24" s="34"/>
      <c r="B24" s="74" t="s">
        <v>182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5"/>
      <c r="AY24" s="97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9"/>
      <c r="BN24" s="100">
        <v>200000</v>
      </c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2"/>
      <c r="CC24" s="100">
        <f t="shared" si="0"/>
        <v>200000</v>
      </c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2"/>
      <c r="CQ24" s="100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2"/>
    </row>
    <row r="25" spans="1:108" s="6" customFormat="1" ht="48" customHeight="1">
      <c r="A25" s="34"/>
      <c r="B25" s="74" t="s">
        <v>181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5"/>
      <c r="AY25" s="97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9"/>
      <c r="BN25" s="100">
        <v>605950</v>
      </c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2"/>
      <c r="CC25" s="100">
        <f t="shared" si="0"/>
        <v>605950</v>
      </c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2"/>
      <c r="CQ25" s="100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2"/>
    </row>
    <row r="26" spans="1:108" s="6" customFormat="1" ht="30" customHeight="1">
      <c r="A26" s="34"/>
      <c r="B26" s="74" t="s">
        <v>184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5"/>
      <c r="AY26" s="97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9"/>
      <c r="BN26" s="100">
        <v>600000</v>
      </c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2"/>
      <c r="CC26" s="100">
        <f t="shared" si="0"/>
        <v>600000</v>
      </c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2"/>
      <c r="CQ26" s="100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2"/>
    </row>
    <row r="27" spans="1:108" s="6" customFormat="1" ht="15" customHeight="1">
      <c r="A27" s="34"/>
      <c r="B27" s="74" t="s">
        <v>185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5"/>
      <c r="AY27" s="97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9"/>
      <c r="BN27" s="100">
        <v>150000</v>
      </c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2"/>
      <c r="CC27" s="100">
        <f t="shared" si="0"/>
        <v>150000</v>
      </c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2"/>
      <c r="CQ27" s="100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2"/>
    </row>
    <row r="28" spans="1:108" s="6" customFormat="1" ht="15" customHeight="1">
      <c r="A28" s="34"/>
      <c r="B28" s="74" t="s">
        <v>186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5"/>
      <c r="AY28" s="97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9"/>
      <c r="BN28" s="100">
        <v>899480</v>
      </c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2"/>
      <c r="CC28" s="100">
        <f t="shared" si="0"/>
        <v>899480</v>
      </c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2"/>
      <c r="CQ28" s="100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2"/>
    </row>
    <row r="29" spans="1:108" s="6" customFormat="1" ht="15" customHeight="1">
      <c r="A29" s="34"/>
      <c r="B29" s="74" t="s">
        <v>187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5"/>
      <c r="AY29" s="97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9"/>
      <c r="BN29" s="100">
        <v>110000</v>
      </c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2"/>
      <c r="CC29" s="100">
        <f t="shared" si="0"/>
        <v>110000</v>
      </c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2"/>
      <c r="CQ29" s="100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2"/>
    </row>
    <row r="30" spans="1:108" s="6" customFormat="1" ht="15" customHeight="1">
      <c r="A30" s="34"/>
      <c r="B30" s="74" t="s">
        <v>188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5"/>
      <c r="AY30" s="97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9"/>
      <c r="BN30" s="100">
        <f>400000+24000</f>
        <v>424000</v>
      </c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2"/>
      <c r="CC30" s="100">
        <f t="shared" si="0"/>
        <v>424000</v>
      </c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2"/>
      <c r="CQ30" s="100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2"/>
    </row>
    <row r="31" spans="1:108" s="6" customFormat="1" ht="15" customHeight="1">
      <c r="A31" s="34"/>
      <c r="B31" s="74" t="s">
        <v>189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5"/>
      <c r="AY31" s="97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9"/>
      <c r="BN31" s="100">
        <v>200000</v>
      </c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2"/>
      <c r="CC31" s="100">
        <f t="shared" si="0"/>
        <v>200000</v>
      </c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2"/>
      <c r="CQ31" s="100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2"/>
    </row>
    <row r="32" spans="1:108" s="6" customFormat="1" ht="32.25" customHeight="1">
      <c r="A32" s="34"/>
      <c r="B32" s="74" t="s">
        <v>190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5"/>
      <c r="AY32" s="97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9"/>
      <c r="BN32" s="100">
        <v>108130</v>
      </c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2"/>
      <c r="CC32" s="100">
        <f t="shared" si="0"/>
        <v>108130</v>
      </c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2"/>
      <c r="CQ32" s="100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2"/>
    </row>
    <row r="33" spans="1:108" s="6" customFormat="1" ht="30" customHeight="1">
      <c r="A33" s="34"/>
      <c r="B33" s="74" t="s">
        <v>191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5"/>
      <c r="AY33" s="97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9"/>
      <c r="BN33" s="100">
        <v>150000</v>
      </c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2"/>
      <c r="CC33" s="100">
        <f t="shared" si="0"/>
        <v>150000</v>
      </c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2"/>
      <c r="CQ33" s="100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2"/>
    </row>
    <row r="34" spans="1:108" s="6" customFormat="1" ht="32.25" customHeight="1">
      <c r="A34" s="34"/>
      <c r="B34" s="74" t="s">
        <v>192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5"/>
      <c r="AY34" s="97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9"/>
      <c r="BN34" s="100">
        <v>24000</v>
      </c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2"/>
      <c r="CC34" s="100">
        <f t="shared" si="0"/>
        <v>24000</v>
      </c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2"/>
      <c r="CQ34" s="100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2"/>
    </row>
    <row r="35" spans="1:108" s="6" customFormat="1" ht="29.25" customHeight="1">
      <c r="A35" s="34"/>
      <c r="B35" s="74" t="s">
        <v>193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5"/>
      <c r="AY35" s="97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9"/>
      <c r="BN35" s="100">
        <v>1400000</v>
      </c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2"/>
      <c r="CC35" s="100">
        <f t="shared" si="0"/>
        <v>1400000</v>
      </c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2"/>
      <c r="CQ35" s="100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2"/>
    </row>
    <row r="36" spans="1:108" s="6" customFormat="1" ht="15" customHeight="1">
      <c r="A36" s="34"/>
      <c r="B36" s="74" t="s">
        <v>194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5"/>
      <c r="AY36" s="97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9"/>
      <c r="BN36" s="100">
        <v>20000</v>
      </c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2"/>
      <c r="CC36" s="100">
        <f t="shared" si="0"/>
        <v>20000</v>
      </c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2"/>
      <c r="CQ36" s="100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2"/>
    </row>
    <row r="37" spans="1:108" s="6" customFormat="1" ht="15" customHeight="1">
      <c r="A37" s="34"/>
      <c r="B37" s="74" t="s">
        <v>196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5"/>
      <c r="AY37" s="97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9"/>
      <c r="BN37" s="100">
        <v>230000</v>
      </c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2"/>
      <c r="CC37" s="100">
        <f t="shared" si="0"/>
        <v>230000</v>
      </c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2"/>
      <c r="CQ37" s="100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2"/>
    </row>
    <row r="38" spans="1:108" s="6" customFormat="1" ht="15" customHeight="1">
      <c r="A38" s="34"/>
      <c r="B38" s="74" t="s">
        <v>197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5"/>
      <c r="AY38" s="97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9"/>
      <c r="BN38" s="100">
        <v>799640</v>
      </c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2"/>
      <c r="CC38" s="100">
        <f t="shared" si="0"/>
        <v>799640</v>
      </c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2"/>
      <c r="CQ38" s="100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2"/>
    </row>
    <row r="39" spans="1:108" s="6" customFormat="1" ht="15" customHeight="1">
      <c r="A39" s="34"/>
      <c r="B39" s="74" t="s">
        <v>198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5"/>
      <c r="AY39" s="97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9"/>
      <c r="BN39" s="100">
        <v>150000</v>
      </c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2"/>
      <c r="CC39" s="100">
        <f t="shared" si="0"/>
        <v>150000</v>
      </c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2"/>
      <c r="CQ39" s="100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2"/>
    </row>
    <row r="40" spans="1:108" s="6" customFormat="1" ht="15" customHeight="1">
      <c r="A40" s="34"/>
      <c r="B40" s="74" t="s">
        <v>199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5"/>
      <c r="AY40" s="97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9"/>
      <c r="BN40" s="100">
        <v>240000</v>
      </c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2"/>
      <c r="CC40" s="100">
        <f t="shared" si="0"/>
        <v>240000</v>
      </c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2"/>
      <c r="CQ40" s="100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2"/>
    </row>
    <row r="41" spans="1:108" s="6" customFormat="1" ht="15" customHeight="1">
      <c r="A41" s="34"/>
      <c r="B41" s="74" t="s">
        <v>195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5"/>
      <c r="AY41" s="97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9"/>
      <c r="BN41" s="100">
        <v>1000000</v>
      </c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2"/>
      <c r="CC41" s="100">
        <f t="shared" si="0"/>
        <v>1000000</v>
      </c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2"/>
      <c r="CQ41" s="100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2"/>
    </row>
    <row r="42" spans="1:108" s="6" customFormat="1" ht="30" customHeight="1">
      <c r="A42" s="34"/>
      <c r="B42" s="74" t="s">
        <v>50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5"/>
      <c r="AY42" s="97" t="s">
        <v>23</v>
      </c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9"/>
      <c r="BN42" s="100">
        <v>0</v>
      </c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2"/>
      <c r="CC42" s="100">
        <v>0</v>
      </c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2"/>
      <c r="CQ42" s="100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2"/>
    </row>
    <row r="43" spans="1:108" s="36" customFormat="1" ht="15" customHeight="1">
      <c r="A43" s="15"/>
      <c r="B43" s="87" t="s">
        <v>112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8"/>
      <c r="AY43" s="115">
        <v>900</v>
      </c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7"/>
      <c r="BN43" s="103">
        <f>BN45+BN50+BN67+BN68</f>
        <v>12221858.05</v>
      </c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5"/>
      <c r="CC43" s="103">
        <f>BN43</f>
        <v>12221858.05</v>
      </c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5"/>
      <c r="CQ43" s="103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5"/>
    </row>
    <row r="44" spans="1:108" s="6" customFormat="1" ht="15">
      <c r="A44" s="34"/>
      <c r="B44" s="74" t="s">
        <v>7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5"/>
      <c r="AY44" s="97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9"/>
      <c r="BN44" s="100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2"/>
      <c r="CC44" s="100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2"/>
      <c r="CQ44" s="100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2"/>
    </row>
    <row r="45" spans="1:108" s="6" customFormat="1" ht="30" customHeight="1">
      <c r="A45" s="34"/>
      <c r="B45" s="74" t="s">
        <v>30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5"/>
      <c r="AY45" s="97">
        <v>210</v>
      </c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9"/>
      <c r="BN45" s="100">
        <f>BN47+BN48+BN49</f>
        <v>7812000</v>
      </c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2"/>
      <c r="CC45" s="100">
        <f>BN45</f>
        <v>7812000</v>
      </c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2"/>
      <c r="CQ45" s="100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2"/>
    </row>
    <row r="46" spans="1:108" s="6" customFormat="1" ht="15">
      <c r="A46" s="34"/>
      <c r="B46" s="74" t="s">
        <v>1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5"/>
      <c r="AY46" s="97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9"/>
      <c r="BN46" s="100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2"/>
      <c r="CC46" s="100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2"/>
      <c r="CQ46" s="100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2"/>
    </row>
    <row r="47" spans="1:108" s="6" customFormat="1" ht="15">
      <c r="A47" s="34"/>
      <c r="B47" s="74" t="s">
        <v>31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5"/>
      <c r="AY47" s="97">
        <v>211</v>
      </c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9"/>
      <c r="BN47" s="100">
        <v>6000000</v>
      </c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2"/>
      <c r="CC47" s="100">
        <f>BN47</f>
        <v>6000000</v>
      </c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2"/>
      <c r="CQ47" s="100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2"/>
    </row>
    <row r="48" spans="1:108" s="6" customFormat="1" ht="15">
      <c r="A48" s="34"/>
      <c r="B48" s="74" t="s">
        <v>32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5"/>
      <c r="AY48" s="97">
        <v>212</v>
      </c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9"/>
      <c r="BN48" s="100">
        <v>0</v>
      </c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2"/>
      <c r="CC48" s="100">
        <f>BN48</f>
        <v>0</v>
      </c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2"/>
      <c r="CQ48" s="100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2"/>
    </row>
    <row r="49" spans="1:108" s="6" customFormat="1" ht="15">
      <c r="A49" s="34"/>
      <c r="B49" s="74" t="s">
        <v>94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5"/>
      <c r="AY49" s="97">
        <v>213</v>
      </c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9"/>
      <c r="BN49" s="100">
        <v>1812000</v>
      </c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2"/>
      <c r="CC49" s="100">
        <f>BN49</f>
        <v>1812000</v>
      </c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2"/>
      <c r="CQ49" s="100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2"/>
    </row>
    <row r="50" spans="1:108" s="6" customFormat="1" ht="15" customHeight="1">
      <c r="A50" s="34"/>
      <c r="B50" s="74" t="s">
        <v>33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5"/>
      <c r="AY50" s="97">
        <v>220</v>
      </c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9"/>
      <c r="BN50" s="100">
        <f>BN52+BN53+BN54+BN55+BN56+BN57</f>
        <v>4174860</v>
      </c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2"/>
      <c r="CC50" s="100">
        <f>BN50</f>
        <v>4174860</v>
      </c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2"/>
      <c r="CQ50" s="100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2"/>
    </row>
    <row r="51" spans="1:108" s="6" customFormat="1" ht="15">
      <c r="A51" s="34"/>
      <c r="B51" s="74" t="s">
        <v>1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5"/>
      <c r="AY51" s="97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9"/>
      <c r="BN51" s="100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2"/>
      <c r="CC51" s="100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2"/>
      <c r="CQ51" s="100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2"/>
    </row>
    <row r="52" spans="1:108" s="6" customFormat="1" ht="15" customHeight="1">
      <c r="A52" s="34"/>
      <c r="B52" s="74" t="s">
        <v>113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5"/>
      <c r="AY52" s="97">
        <v>221</v>
      </c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9"/>
      <c r="BN52" s="100">
        <v>0</v>
      </c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2"/>
      <c r="CC52" s="100">
        <f aca="true" t="shared" si="1" ref="CC52:CC57">BN52</f>
        <v>0</v>
      </c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2"/>
      <c r="CQ52" s="100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2"/>
    </row>
    <row r="53" spans="1:108" s="6" customFormat="1" ht="15" customHeight="1">
      <c r="A53" s="34"/>
      <c r="B53" s="74" t="s">
        <v>114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5"/>
      <c r="AY53" s="97">
        <v>222</v>
      </c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9"/>
      <c r="BN53" s="100">
        <v>0</v>
      </c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2"/>
      <c r="CC53" s="100">
        <f t="shared" si="1"/>
        <v>0</v>
      </c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2"/>
      <c r="CQ53" s="100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2"/>
    </row>
    <row r="54" spans="1:108" s="6" customFormat="1" ht="15" customHeight="1">
      <c r="A54" s="34"/>
      <c r="B54" s="74" t="s">
        <v>115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5"/>
      <c r="AY54" s="97">
        <v>223</v>
      </c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9"/>
      <c r="BN54" s="100">
        <v>10000</v>
      </c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2"/>
      <c r="CC54" s="100">
        <f t="shared" si="1"/>
        <v>10000</v>
      </c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2"/>
      <c r="CQ54" s="100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2"/>
    </row>
    <row r="55" spans="1:108" s="6" customFormat="1" ht="15" customHeight="1">
      <c r="A55" s="34"/>
      <c r="B55" s="74" t="s">
        <v>116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5"/>
      <c r="AY55" s="97">
        <v>224</v>
      </c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9"/>
      <c r="BN55" s="100">
        <v>0</v>
      </c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2"/>
      <c r="CC55" s="100">
        <f t="shared" si="1"/>
        <v>0</v>
      </c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2"/>
      <c r="CQ55" s="100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2"/>
    </row>
    <row r="56" spans="1:108" s="6" customFormat="1" ht="15">
      <c r="A56" s="34"/>
      <c r="B56" s="74" t="s">
        <v>117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5"/>
      <c r="AY56" s="97">
        <v>225</v>
      </c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9"/>
      <c r="BN56" s="100">
        <v>80000</v>
      </c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2"/>
      <c r="CC56" s="100">
        <f t="shared" si="1"/>
        <v>80000</v>
      </c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2"/>
      <c r="CQ56" s="100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2"/>
    </row>
    <row r="57" spans="1:108" s="6" customFormat="1" ht="15" customHeight="1">
      <c r="A57" s="34"/>
      <c r="B57" s="74" t="s">
        <v>118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5"/>
      <c r="AY57" s="97">
        <v>226</v>
      </c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9"/>
      <c r="BN57" s="100">
        <v>4084860</v>
      </c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2"/>
      <c r="CC57" s="100">
        <f t="shared" si="1"/>
        <v>4084860</v>
      </c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2"/>
      <c r="CQ57" s="100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2"/>
    </row>
    <row r="58" spans="1:108" s="6" customFormat="1" ht="18.75" customHeight="1" hidden="1">
      <c r="A58" s="34"/>
      <c r="B58" s="74" t="s">
        <v>153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5"/>
      <c r="AY58" s="97" t="s">
        <v>151</v>
      </c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9"/>
      <c r="BN58" s="100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2"/>
      <c r="CC58" s="100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2"/>
      <c r="CQ58" s="100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2"/>
    </row>
    <row r="59" spans="1:108" s="6" customFormat="1" ht="30" customHeight="1" hidden="1">
      <c r="A59" s="34"/>
      <c r="B59" s="74" t="s">
        <v>154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5"/>
      <c r="AY59" s="97" t="s">
        <v>150</v>
      </c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9"/>
      <c r="BN59" s="100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2"/>
      <c r="CC59" s="100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2"/>
      <c r="CQ59" s="100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2"/>
    </row>
    <row r="60" spans="1:108" s="6" customFormat="1" ht="30" customHeight="1" hidden="1">
      <c r="A60" s="34"/>
      <c r="B60" s="74" t="s">
        <v>34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5"/>
      <c r="AY60" s="97">
        <v>240</v>
      </c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9"/>
      <c r="BN60" s="100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2"/>
      <c r="CC60" s="100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2"/>
      <c r="CQ60" s="100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2"/>
    </row>
    <row r="61" spans="1:108" s="6" customFormat="1" ht="14.25" customHeight="1" hidden="1">
      <c r="A61" s="34"/>
      <c r="B61" s="74" t="s">
        <v>1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5"/>
      <c r="AY61" s="97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9"/>
      <c r="BN61" s="100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2"/>
      <c r="CC61" s="100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2"/>
      <c r="CQ61" s="100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2"/>
    </row>
    <row r="62" spans="1:108" s="6" customFormat="1" ht="30" customHeight="1" hidden="1">
      <c r="A62" s="34"/>
      <c r="B62" s="74" t="s">
        <v>53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5"/>
      <c r="AY62" s="97">
        <v>241</v>
      </c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9"/>
      <c r="BN62" s="100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2"/>
      <c r="CC62" s="100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2"/>
      <c r="CQ62" s="100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2"/>
    </row>
    <row r="63" spans="1:108" s="6" customFormat="1" ht="15" hidden="1">
      <c r="A63" s="34"/>
      <c r="B63" s="74" t="s">
        <v>51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5"/>
      <c r="AY63" s="97">
        <v>260</v>
      </c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9"/>
      <c r="BN63" s="100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2"/>
      <c r="CC63" s="100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2"/>
      <c r="CQ63" s="100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2"/>
    </row>
    <row r="64" spans="1:108" s="6" customFormat="1" ht="14.25" customHeight="1" hidden="1">
      <c r="A64" s="34"/>
      <c r="B64" s="74" t="s">
        <v>1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5"/>
      <c r="AY64" s="97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9"/>
      <c r="BN64" s="100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2"/>
      <c r="CC64" s="100"/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2"/>
      <c r="CQ64" s="100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2"/>
    </row>
    <row r="65" spans="1:108" s="6" customFormat="1" ht="15" customHeight="1" hidden="1">
      <c r="A65" s="34"/>
      <c r="B65" s="74" t="s">
        <v>119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5"/>
      <c r="AY65" s="97">
        <v>262</v>
      </c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9"/>
      <c r="BN65" s="100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2"/>
      <c r="CC65" s="100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2"/>
      <c r="CQ65" s="100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2"/>
    </row>
    <row r="66" spans="1:108" s="6" customFormat="1" ht="45" customHeight="1" hidden="1">
      <c r="A66" s="34"/>
      <c r="B66" s="74" t="s">
        <v>120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5"/>
      <c r="AY66" s="97">
        <v>263</v>
      </c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9"/>
      <c r="BN66" s="100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2"/>
      <c r="CC66" s="100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2"/>
      <c r="CQ66" s="100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2"/>
    </row>
    <row r="67" spans="1:108" s="6" customFormat="1" ht="15">
      <c r="A67" s="34"/>
      <c r="B67" s="74" t="s">
        <v>52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5"/>
      <c r="AY67" s="97">
        <v>290</v>
      </c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9"/>
      <c r="BN67" s="100">
        <v>30000</v>
      </c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2"/>
      <c r="CC67" s="100">
        <f>BN67</f>
        <v>30000</v>
      </c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2"/>
      <c r="CQ67" s="100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2"/>
    </row>
    <row r="68" spans="1:108" s="6" customFormat="1" ht="15" customHeight="1">
      <c r="A68" s="34"/>
      <c r="B68" s="74" t="s">
        <v>24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5"/>
      <c r="AY68" s="97">
        <v>300</v>
      </c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9"/>
      <c r="BN68" s="100">
        <f>BN70+BN73</f>
        <v>204998.05</v>
      </c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2"/>
      <c r="CC68" s="100">
        <f>BN68</f>
        <v>204998.05</v>
      </c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2"/>
      <c r="CQ68" s="100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2"/>
    </row>
    <row r="69" spans="1:108" s="6" customFormat="1" ht="14.25" customHeight="1">
      <c r="A69" s="34"/>
      <c r="B69" s="74" t="s">
        <v>1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5"/>
      <c r="AY69" s="97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9"/>
      <c r="BN69" s="100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2"/>
      <c r="CC69" s="100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2"/>
      <c r="CQ69" s="100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2"/>
    </row>
    <row r="70" spans="1:108" s="6" customFormat="1" ht="15">
      <c r="A70" s="34"/>
      <c r="B70" s="74" t="s">
        <v>123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5"/>
      <c r="AY70" s="97">
        <v>310</v>
      </c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9"/>
      <c r="BN70" s="100">
        <v>0</v>
      </c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2"/>
      <c r="CC70" s="100">
        <v>0</v>
      </c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2"/>
      <c r="CQ70" s="100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2"/>
    </row>
    <row r="71" spans="1:108" s="6" customFormat="1" ht="30" customHeight="1" hidden="1">
      <c r="A71" s="34"/>
      <c r="B71" s="74" t="s">
        <v>124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5"/>
      <c r="AY71" s="97">
        <v>320</v>
      </c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9"/>
      <c r="BN71" s="100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2"/>
      <c r="CC71" s="100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2"/>
      <c r="CQ71" s="100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2"/>
    </row>
    <row r="72" spans="1:108" s="6" customFormat="1" ht="30" customHeight="1" hidden="1">
      <c r="A72" s="34"/>
      <c r="B72" s="74" t="s">
        <v>125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5"/>
      <c r="AY72" s="97">
        <v>330</v>
      </c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9"/>
      <c r="BN72" s="100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2"/>
      <c r="CC72" s="100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2"/>
      <c r="CQ72" s="100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2"/>
    </row>
    <row r="73" spans="1:108" s="6" customFormat="1" ht="15" customHeight="1">
      <c r="A73" s="34"/>
      <c r="B73" s="74" t="s">
        <v>126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5"/>
      <c r="AY73" s="97">
        <v>340</v>
      </c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9"/>
      <c r="BN73" s="100">
        <v>204998.05</v>
      </c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2"/>
      <c r="CC73" s="100">
        <v>204998.05</v>
      </c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2"/>
      <c r="CQ73" s="100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2"/>
    </row>
    <row r="74" spans="1:108" s="6" customFormat="1" ht="15" hidden="1">
      <c r="A74" s="34"/>
      <c r="B74" s="74" t="s">
        <v>96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5"/>
      <c r="AY74" s="97">
        <v>500</v>
      </c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9"/>
      <c r="BN74" s="100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2"/>
      <c r="CC74" s="100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2"/>
      <c r="CQ74" s="100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2"/>
    </row>
    <row r="75" spans="1:108" s="6" customFormat="1" ht="14.25" customHeight="1" hidden="1">
      <c r="A75" s="34"/>
      <c r="B75" s="74" t="s">
        <v>1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5"/>
      <c r="AY75" s="97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9"/>
      <c r="BN75" s="100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2"/>
      <c r="CC75" s="100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2"/>
      <c r="CQ75" s="100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D75" s="102"/>
    </row>
    <row r="76" spans="1:108" s="6" customFormat="1" ht="30" customHeight="1" hidden="1">
      <c r="A76" s="34"/>
      <c r="B76" s="74" t="s">
        <v>121</v>
      </c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5"/>
      <c r="AY76" s="97">
        <v>520</v>
      </c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9"/>
      <c r="BN76" s="100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2"/>
      <c r="CC76" s="100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2"/>
      <c r="CQ76" s="100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2"/>
    </row>
    <row r="77" spans="1:108" s="6" customFormat="1" ht="30" customHeight="1" hidden="1">
      <c r="A77" s="34"/>
      <c r="B77" s="74" t="s">
        <v>122</v>
      </c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5"/>
      <c r="AY77" s="97">
        <v>530</v>
      </c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9"/>
      <c r="BN77" s="100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2"/>
      <c r="CC77" s="100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2"/>
      <c r="CQ77" s="100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  <c r="DD77" s="102"/>
    </row>
    <row r="78" spans="1:108" s="6" customFormat="1" ht="15" customHeight="1">
      <c r="A78" s="34"/>
      <c r="B78" s="121" t="s">
        <v>25</v>
      </c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2"/>
      <c r="AY78" s="97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9"/>
      <c r="BN78" s="100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2"/>
      <c r="CC78" s="100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  <c r="CP78" s="102"/>
      <c r="CQ78" s="100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  <c r="DD78" s="102"/>
    </row>
    <row r="79" spans="1:108" s="6" customFormat="1" ht="15">
      <c r="A79" s="34"/>
      <c r="B79" s="74" t="s">
        <v>26</v>
      </c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5"/>
      <c r="AY79" s="97" t="s">
        <v>23</v>
      </c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9"/>
      <c r="BN79" s="100">
        <v>0</v>
      </c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1"/>
      <c r="BZ79" s="101"/>
      <c r="CA79" s="101"/>
      <c r="CB79" s="102"/>
      <c r="CC79" s="100">
        <v>0</v>
      </c>
      <c r="CD79" s="101"/>
      <c r="CE79" s="101"/>
      <c r="CF79" s="101"/>
      <c r="CG79" s="101"/>
      <c r="CH79" s="101"/>
      <c r="CI79" s="101"/>
      <c r="CJ79" s="101"/>
      <c r="CK79" s="101"/>
      <c r="CL79" s="101"/>
      <c r="CM79" s="101"/>
      <c r="CN79" s="101"/>
      <c r="CO79" s="101"/>
      <c r="CP79" s="102"/>
      <c r="CQ79" s="100"/>
      <c r="CR79" s="101"/>
      <c r="CS79" s="101"/>
      <c r="CT79" s="101"/>
      <c r="CU79" s="101"/>
      <c r="CV79" s="101"/>
      <c r="CW79" s="101"/>
      <c r="CX79" s="101"/>
      <c r="CY79" s="101"/>
      <c r="CZ79" s="101"/>
      <c r="DA79" s="101"/>
      <c r="DB79" s="101"/>
      <c r="DC79" s="101"/>
      <c r="DD79" s="102"/>
    </row>
    <row r="80" s="42" customFormat="1" ht="3" customHeight="1"/>
  </sheetData>
  <sheetProtection/>
  <mergeCells count="377">
    <mergeCell ref="B39:AX39"/>
    <mergeCell ref="AY39:BM39"/>
    <mergeCell ref="BN39:CB39"/>
    <mergeCell ref="CC39:CP39"/>
    <mergeCell ref="CQ39:DD39"/>
    <mergeCell ref="B40:AX40"/>
    <mergeCell ref="AY40:BM40"/>
    <mergeCell ref="BN40:CB40"/>
    <mergeCell ref="CC40:CP40"/>
    <mergeCell ref="CQ40:DD40"/>
    <mergeCell ref="B37:AX37"/>
    <mergeCell ref="AY37:BM37"/>
    <mergeCell ref="BN37:CB37"/>
    <mergeCell ref="CC37:CP37"/>
    <mergeCell ref="CQ37:DD37"/>
    <mergeCell ref="B38:AX38"/>
    <mergeCell ref="AY38:BM38"/>
    <mergeCell ref="BN38:CB38"/>
    <mergeCell ref="CC38:CP38"/>
    <mergeCell ref="CQ38:DD38"/>
    <mergeCell ref="B35:AX35"/>
    <mergeCell ref="AY35:BM35"/>
    <mergeCell ref="BN35:CB35"/>
    <mergeCell ref="CC35:CP35"/>
    <mergeCell ref="CQ35:DD35"/>
    <mergeCell ref="B36:AX36"/>
    <mergeCell ref="AY36:BM36"/>
    <mergeCell ref="BN36:CB36"/>
    <mergeCell ref="CC36:CP36"/>
    <mergeCell ref="CQ36:DD36"/>
    <mergeCell ref="B33:AX33"/>
    <mergeCell ref="AY33:BM33"/>
    <mergeCell ref="BN33:CB33"/>
    <mergeCell ref="CC33:CP33"/>
    <mergeCell ref="CQ33:DD33"/>
    <mergeCell ref="B34:AX34"/>
    <mergeCell ref="AY34:BM34"/>
    <mergeCell ref="BN34:CB34"/>
    <mergeCell ref="CC34:CP34"/>
    <mergeCell ref="CQ34:DD34"/>
    <mergeCell ref="B31:AX31"/>
    <mergeCell ref="AY31:BM31"/>
    <mergeCell ref="BN31:CB31"/>
    <mergeCell ref="CC31:CP31"/>
    <mergeCell ref="CQ31:DD31"/>
    <mergeCell ref="B32:AX32"/>
    <mergeCell ref="AY32:BM32"/>
    <mergeCell ref="BN32:CB32"/>
    <mergeCell ref="CC32:CP32"/>
    <mergeCell ref="CQ32:DD32"/>
    <mergeCell ref="B29:AX29"/>
    <mergeCell ref="AY29:BM29"/>
    <mergeCell ref="BN29:CB29"/>
    <mergeCell ref="CC29:CP29"/>
    <mergeCell ref="CQ29:DD29"/>
    <mergeCell ref="B30:AX30"/>
    <mergeCell ref="AY30:BM30"/>
    <mergeCell ref="BN30:CB30"/>
    <mergeCell ref="CC30:CP30"/>
    <mergeCell ref="CQ30:DD30"/>
    <mergeCell ref="B10:AX10"/>
    <mergeCell ref="AY10:BM10"/>
    <mergeCell ref="BN10:CB10"/>
    <mergeCell ref="CC10:CP10"/>
    <mergeCell ref="CQ10:DD10"/>
    <mergeCell ref="B11:AX11"/>
    <mergeCell ref="AY11:BM11"/>
    <mergeCell ref="BN11:CB11"/>
    <mergeCell ref="CC11:CP11"/>
    <mergeCell ref="CQ11:DD11"/>
    <mergeCell ref="B68:AX68"/>
    <mergeCell ref="AY68:BM68"/>
    <mergeCell ref="BN68:CB68"/>
    <mergeCell ref="CC68:CP68"/>
    <mergeCell ref="CQ68:DD68"/>
    <mergeCell ref="B69:AX69"/>
    <mergeCell ref="AY69:BM69"/>
    <mergeCell ref="BN69:CB69"/>
    <mergeCell ref="CC69:CP69"/>
    <mergeCell ref="CQ69:DD69"/>
    <mergeCell ref="B66:AX66"/>
    <mergeCell ref="AY66:BM66"/>
    <mergeCell ref="BN66:CB66"/>
    <mergeCell ref="CC66:CP66"/>
    <mergeCell ref="CQ66:DD66"/>
    <mergeCell ref="B67:AX67"/>
    <mergeCell ref="AY67:BM67"/>
    <mergeCell ref="BN67:CB67"/>
    <mergeCell ref="CC67:CP67"/>
    <mergeCell ref="CQ67:DD67"/>
    <mergeCell ref="B64:AX64"/>
    <mergeCell ref="AY64:BM64"/>
    <mergeCell ref="BN64:CB64"/>
    <mergeCell ref="CC64:CP64"/>
    <mergeCell ref="CQ64:DD64"/>
    <mergeCell ref="B65:AX65"/>
    <mergeCell ref="AY65:BM65"/>
    <mergeCell ref="BN65:CB65"/>
    <mergeCell ref="CC65:CP65"/>
    <mergeCell ref="CQ65:DD65"/>
    <mergeCell ref="B62:AX62"/>
    <mergeCell ref="AY62:BM62"/>
    <mergeCell ref="BN62:CB62"/>
    <mergeCell ref="CC62:CP62"/>
    <mergeCell ref="CQ62:DD62"/>
    <mergeCell ref="B63:AX63"/>
    <mergeCell ref="AY63:BM63"/>
    <mergeCell ref="BN63:CB63"/>
    <mergeCell ref="CC63:CP63"/>
    <mergeCell ref="CQ63:DD63"/>
    <mergeCell ref="B60:AX60"/>
    <mergeCell ref="AY60:BM60"/>
    <mergeCell ref="BN60:CB60"/>
    <mergeCell ref="CC60:CP60"/>
    <mergeCell ref="CQ60:DD60"/>
    <mergeCell ref="B61:AX61"/>
    <mergeCell ref="AY61:BM61"/>
    <mergeCell ref="BN61:CB61"/>
    <mergeCell ref="CC61:CP61"/>
    <mergeCell ref="CQ61:DD61"/>
    <mergeCell ref="B58:AX58"/>
    <mergeCell ref="AY58:BM58"/>
    <mergeCell ref="BN58:CB58"/>
    <mergeCell ref="CC58:CP58"/>
    <mergeCell ref="CQ58:DD58"/>
    <mergeCell ref="B59:AX59"/>
    <mergeCell ref="AY59:BM59"/>
    <mergeCell ref="BN59:CB59"/>
    <mergeCell ref="CC59:CP59"/>
    <mergeCell ref="CQ59:DD59"/>
    <mergeCell ref="B56:AX56"/>
    <mergeCell ref="AY56:BM56"/>
    <mergeCell ref="BN56:CB56"/>
    <mergeCell ref="CC56:CP56"/>
    <mergeCell ref="CQ56:DD56"/>
    <mergeCell ref="B57:AX57"/>
    <mergeCell ref="AY57:BM57"/>
    <mergeCell ref="BN57:CB57"/>
    <mergeCell ref="CC57:CP57"/>
    <mergeCell ref="CQ57:DD57"/>
    <mergeCell ref="B54:AX54"/>
    <mergeCell ref="AY54:BM54"/>
    <mergeCell ref="BN54:CB54"/>
    <mergeCell ref="CC54:CP54"/>
    <mergeCell ref="CQ54:DD54"/>
    <mergeCell ref="B55:AX55"/>
    <mergeCell ref="AY55:BM55"/>
    <mergeCell ref="BN55:CB55"/>
    <mergeCell ref="CC55:CP55"/>
    <mergeCell ref="CQ55:DD55"/>
    <mergeCell ref="B52:AX52"/>
    <mergeCell ref="AY52:BM52"/>
    <mergeCell ref="BN52:CB52"/>
    <mergeCell ref="CC52:CP52"/>
    <mergeCell ref="CQ52:DD52"/>
    <mergeCell ref="B53:AX53"/>
    <mergeCell ref="AY53:BM53"/>
    <mergeCell ref="BN53:CB53"/>
    <mergeCell ref="CC53:CP53"/>
    <mergeCell ref="CQ53:DD53"/>
    <mergeCell ref="B50:AX50"/>
    <mergeCell ref="AY50:BM50"/>
    <mergeCell ref="BN50:CB50"/>
    <mergeCell ref="CC50:CP50"/>
    <mergeCell ref="CQ50:DD50"/>
    <mergeCell ref="B51:AX51"/>
    <mergeCell ref="AY51:BM51"/>
    <mergeCell ref="BN51:CB51"/>
    <mergeCell ref="CC51:CP51"/>
    <mergeCell ref="CQ51:DD51"/>
    <mergeCell ref="B48:AX48"/>
    <mergeCell ref="AY48:BM48"/>
    <mergeCell ref="BN48:CB48"/>
    <mergeCell ref="CC48:CP48"/>
    <mergeCell ref="CQ48:DD48"/>
    <mergeCell ref="B49:AX49"/>
    <mergeCell ref="AY49:BM49"/>
    <mergeCell ref="BN49:CB49"/>
    <mergeCell ref="CC49:CP49"/>
    <mergeCell ref="CQ49:DD49"/>
    <mergeCell ref="B46:AX46"/>
    <mergeCell ref="AY46:BM46"/>
    <mergeCell ref="BN46:CB46"/>
    <mergeCell ref="CC46:CP46"/>
    <mergeCell ref="CQ46:DD46"/>
    <mergeCell ref="B47:AX47"/>
    <mergeCell ref="AY47:BM47"/>
    <mergeCell ref="BN47:CB47"/>
    <mergeCell ref="CC47:CP47"/>
    <mergeCell ref="CQ47:DD47"/>
    <mergeCell ref="B44:AX44"/>
    <mergeCell ref="AY44:BM44"/>
    <mergeCell ref="BN44:CB44"/>
    <mergeCell ref="CC44:CP44"/>
    <mergeCell ref="CQ44:DD44"/>
    <mergeCell ref="B45:AX45"/>
    <mergeCell ref="AY45:BM45"/>
    <mergeCell ref="BN45:CB45"/>
    <mergeCell ref="CC45:CP45"/>
    <mergeCell ref="CQ45:DD45"/>
    <mergeCell ref="B42:AX42"/>
    <mergeCell ref="AY42:BM42"/>
    <mergeCell ref="BN42:CB42"/>
    <mergeCell ref="CC42:CP42"/>
    <mergeCell ref="CQ42:DD42"/>
    <mergeCell ref="B43:AX43"/>
    <mergeCell ref="AY43:BM43"/>
    <mergeCell ref="BN43:CB43"/>
    <mergeCell ref="CC43:CP43"/>
    <mergeCell ref="CQ43:DD43"/>
    <mergeCell ref="B28:AX28"/>
    <mergeCell ref="AY28:BM28"/>
    <mergeCell ref="BN28:CB28"/>
    <mergeCell ref="CC28:CP28"/>
    <mergeCell ref="CQ28:DD28"/>
    <mergeCell ref="B41:AX41"/>
    <mergeCell ref="AY41:BM41"/>
    <mergeCell ref="BN41:CB41"/>
    <mergeCell ref="CC41:CP41"/>
    <mergeCell ref="CQ41:DD41"/>
    <mergeCell ref="B26:AX26"/>
    <mergeCell ref="AY26:BM26"/>
    <mergeCell ref="BN26:CB26"/>
    <mergeCell ref="CC26:CP26"/>
    <mergeCell ref="CQ26:DD26"/>
    <mergeCell ref="B27:AX27"/>
    <mergeCell ref="AY27:BM27"/>
    <mergeCell ref="BN27:CB27"/>
    <mergeCell ref="CC27:CP27"/>
    <mergeCell ref="CQ27:DD27"/>
    <mergeCell ref="B24:AX24"/>
    <mergeCell ref="AY24:BM24"/>
    <mergeCell ref="BN24:CB24"/>
    <mergeCell ref="CC24:CP24"/>
    <mergeCell ref="CQ24:DD24"/>
    <mergeCell ref="B25:AX25"/>
    <mergeCell ref="AY25:BM25"/>
    <mergeCell ref="BN25:CB25"/>
    <mergeCell ref="CC25:CP25"/>
    <mergeCell ref="CQ25:DD25"/>
    <mergeCell ref="B22:AX22"/>
    <mergeCell ref="AY22:BM22"/>
    <mergeCell ref="BN22:CB22"/>
    <mergeCell ref="CC22:CP22"/>
    <mergeCell ref="CQ22:DD22"/>
    <mergeCell ref="B23:AX23"/>
    <mergeCell ref="AY23:BM23"/>
    <mergeCell ref="BN23:CB23"/>
    <mergeCell ref="CC23:CP23"/>
    <mergeCell ref="CQ23:DD23"/>
    <mergeCell ref="B20:AX20"/>
    <mergeCell ref="AY20:BM20"/>
    <mergeCell ref="BN20:CB20"/>
    <mergeCell ref="CC20:CP20"/>
    <mergeCell ref="CQ20:DD20"/>
    <mergeCell ref="B21:AX21"/>
    <mergeCell ref="AY21:BM21"/>
    <mergeCell ref="BN21:CB21"/>
    <mergeCell ref="CC21:CP21"/>
    <mergeCell ref="CQ21:DD21"/>
    <mergeCell ref="B18:AX18"/>
    <mergeCell ref="AY18:BM18"/>
    <mergeCell ref="BN18:CB18"/>
    <mergeCell ref="CC18:CP18"/>
    <mergeCell ref="CQ18:DD18"/>
    <mergeCell ref="B19:AX19"/>
    <mergeCell ref="AY19:BM19"/>
    <mergeCell ref="BN19:CB19"/>
    <mergeCell ref="CC19:CP19"/>
    <mergeCell ref="CQ19:DD19"/>
    <mergeCell ref="B16:AX16"/>
    <mergeCell ref="AY16:BM16"/>
    <mergeCell ref="BN16:CB16"/>
    <mergeCell ref="CC16:CP16"/>
    <mergeCell ref="CQ16:DD16"/>
    <mergeCell ref="B17:AX17"/>
    <mergeCell ref="AY17:BM17"/>
    <mergeCell ref="BN17:CB17"/>
    <mergeCell ref="CC17:CP17"/>
    <mergeCell ref="CQ17:DD17"/>
    <mergeCell ref="B14:AX14"/>
    <mergeCell ref="AY14:BM14"/>
    <mergeCell ref="BN14:CB14"/>
    <mergeCell ref="CC14:CP14"/>
    <mergeCell ref="CQ14:DD14"/>
    <mergeCell ref="B15:AX15"/>
    <mergeCell ref="AY15:BM15"/>
    <mergeCell ref="BN15:CB15"/>
    <mergeCell ref="CC15:CP15"/>
    <mergeCell ref="CQ15:DD15"/>
    <mergeCell ref="B12:AX12"/>
    <mergeCell ref="AY12:BM12"/>
    <mergeCell ref="BN12:CB12"/>
    <mergeCell ref="CC12:CP12"/>
    <mergeCell ref="CQ12:DD12"/>
    <mergeCell ref="B13:AX13"/>
    <mergeCell ref="AY13:BM13"/>
    <mergeCell ref="BN13:CB13"/>
    <mergeCell ref="CC13:CP13"/>
    <mergeCell ref="CQ13:DD13"/>
    <mergeCell ref="B8:AX8"/>
    <mergeCell ref="AY8:BM8"/>
    <mergeCell ref="BN8:CB8"/>
    <mergeCell ref="CC8:CP8"/>
    <mergeCell ref="CQ8:DD8"/>
    <mergeCell ref="B9:AX9"/>
    <mergeCell ref="AY9:BM9"/>
    <mergeCell ref="BN9:CB9"/>
    <mergeCell ref="CC9:CP9"/>
    <mergeCell ref="CQ9:DD9"/>
    <mergeCell ref="B6:AX6"/>
    <mergeCell ref="AY6:BM6"/>
    <mergeCell ref="BN6:CB6"/>
    <mergeCell ref="CC6:CP6"/>
    <mergeCell ref="CQ6:DD6"/>
    <mergeCell ref="B7:AX7"/>
    <mergeCell ref="AY7:BM7"/>
    <mergeCell ref="BN7:CB7"/>
    <mergeCell ref="CC7:CP7"/>
    <mergeCell ref="CQ7:DD7"/>
    <mergeCell ref="A2:DD2"/>
    <mergeCell ref="A4:AX5"/>
    <mergeCell ref="AY4:BM5"/>
    <mergeCell ref="BN4:CB5"/>
    <mergeCell ref="CC4:DD4"/>
    <mergeCell ref="CC5:CP5"/>
    <mergeCell ref="CQ5:DD5"/>
    <mergeCell ref="B70:AX70"/>
    <mergeCell ref="AY70:BM70"/>
    <mergeCell ref="BN70:CB70"/>
    <mergeCell ref="CC70:CP70"/>
    <mergeCell ref="CQ70:DD70"/>
    <mergeCell ref="B71:AX71"/>
    <mergeCell ref="AY71:BM71"/>
    <mergeCell ref="BN71:CB71"/>
    <mergeCell ref="CC71:CP71"/>
    <mergeCell ref="CQ71:DD71"/>
    <mergeCell ref="B72:AX72"/>
    <mergeCell ref="AY72:BM72"/>
    <mergeCell ref="BN72:CB72"/>
    <mergeCell ref="CC72:CP72"/>
    <mergeCell ref="CQ72:DD72"/>
    <mergeCell ref="B73:AX73"/>
    <mergeCell ref="AY73:BM73"/>
    <mergeCell ref="BN73:CB73"/>
    <mergeCell ref="CC73:CP73"/>
    <mergeCell ref="CQ73:DD73"/>
    <mergeCell ref="B74:AX74"/>
    <mergeCell ref="AY74:BM74"/>
    <mergeCell ref="BN74:CB74"/>
    <mergeCell ref="CC74:CP74"/>
    <mergeCell ref="CQ74:DD74"/>
    <mergeCell ref="B75:AX75"/>
    <mergeCell ref="AY75:BM75"/>
    <mergeCell ref="BN75:CB75"/>
    <mergeCell ref="CC75:CP75"/>
    <mergeCell ref="CQ75:DD75"/>
    <mergeCell ref="B76:AX76"/>
    <mergeCell ref="AY76:BM76"/>
    <mergeCell ref="BN76:CB76"/>
    <mergeCell ref="CC76:CP76"/>
    <mergeCell ref="CQ76:DD76"/>
    <mergeCell ref="B77:AX77"/>
    <mergeCell ref="AY77:BM77"/>
    <mergeCell ref="BN77:CB77"/>
    <mergeCell ref="CC77:CP77"/>
    <mergeCell ref="CQ77:DD77"/>
    <mergeCell ref="B78:AX78"/>
    <mergeCell ref="AY78:BM78"/>
    <mergeCell ref="BN78:CB78"/>
    <mergeCell ref="CC78:CP78"/>
    <mergeCell ref="CQ78:DD78"/>
    <mergeCell ref="B79:AX79"/>
    <mergeCell ref="AY79:BM79"/>
    <mergeCell ref="BN79:CB79"/>
    <mergeCell ref="CC79:CP79"/>
    <mergeCell ref="CQ79:DD7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40">
      <selection activeCell="BU65" sqref="BU65:DD65"/>
    </sheetView>
  </sheetViews>
  <sheetFormatPr defaultColWidth="0.875" defaultRowHeight="12.75"/>
  <cols>
    <col min="1" max="69" width="0.875" style="1" customWidth="1"/>
    <col min="70" max="71" width="0.875" style="1" hidden="1" customWidth="1"/>
    <col min="72" max="72" width="5.25390625" style="1" customWidth="1"/>
    <col min="73" max="81" width="0.875" style="1" customWidth="1"/>
    <col min="82" max="82" width="5.00390625" style="1" customWidth="1"/>
    <col min="83" max="88" width="0.875" style="1" customWidth="1"/>
    <col min="89" max="89" width="0.37109375" style="1" customWidth="1"/>
    <col min="90" max="102" width="0.875" style="1" hidden="1" customWidth="1"/>
    <col min="103" max="16384" width="0.875" style="1" customWidth="1"/>
  </cols>
  <sheetData>
    <row r="1" ht="3" customHeight="1"/>
    <row r="2" spans="1:108" ht="15">
      <c r="A2" s="93" t="s">
        <v>102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</row>
    <row r="3" ht="6" customHeight="1"/>
    <row r="4" spans="1:108" ht="15">
      <c r="A4" s="94" t="s">
        <v>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6"/>
      <c r="BU4" s="94" t="s">
        <v>6</v>
      </c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6"/>
    </row>
    <row r="5" spans="1:108" s="3" customFormat="1" ht="15" customHeight="1">
      <c r="A5" s="27"/>
      <c r="B5" s="87" t="s">
        <v>103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8"/>
      <c r="BU5" s="81">
        <v>367218569.32</v>
      </c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3"/>
    </row>
    <row r="6" spans="1:108" ht="15">
      <c r="A6" s="9"/>
      <c r="B6" s="89" t="s">
        <v>1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90"/>
      <c r="BU6" s="84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6"/>
    </row>
    <row r="7" spans="1:108" ht="30" customHeight="1">
      <c r="A7" s="28"/>
      <c r="B7" s="74" t="s">
        <v>21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5"/>
      <c r="BU7" s="84">
        <v>296673854.28</v>
      </c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6"/>
    </row>
    <row r="8" spans="1:108" ht="15">
      <c r="A8" s="9"/>
      <c r="B8" s="79" t="s">
        <v>7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80"/>
      <c r="BU8" s="84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6"/>
    </row>
    <row r="9" spans="1:108" ht="45" customHeight="1">
      <c r="A9" s="28"/>
      <c r="B9" s="74" t="s">
        <v>101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5"/>
      <c r="BU9" s="76">
        <f>BU7</f>
        <v>296673854.28</v>
      </c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8"/>
    </row>
    <row r="10" spans="1:108" ht="45" customHeight="1">
      <c r="A10" s="28"/>
      <c r="B10" s="74" t="s">
        <v>131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5"/>
      <c r="BU10" s="76">
        <v>0</v>
      </c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8"/>
    </row>
    <row r="11" spans="1:108" ht="45" customHeight="1">
      <c r="A11" s="28"/>
      <c r="B11" s="74" t="s">
        <v>132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5"/>
      <c r="BU11" s="76">
        <v>144000</v>
      </c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8"/>
    </row>
    <row r="12" spans="1:108" ht="30" customHeight="1">
      <c r="A12" s="28"/>
      <c r="B12" s="74" t="s">
        <v>85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5"/>
      <c r="BU12" s="76">
        <v>252196185.54</v>
      </c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8"/>
    </row>
    <row r="13" spans="1:108" ht="30" customHeight="1">
      <c r="A13" s="28"/>
      <c r="B13" s="74" t="s">
        <v>22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5"/>
      <c r="BU13" s="76">
        <v>68718563.59</v>
      </c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8"/>
    </row>
    <row r="14" spans="1:108" ht="15">
      <c r="A14" s="29"/>
      <c r="B14" s="79" t="s">
        <v>7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80"/>
      <c r="BU14" s="76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8"/>
    </row>
    <row r="15" spans="1:108" ht="30" customHeight="1">
      <c r="A15" s="28"/>
      <c r="B15" s="74" t="s">
        <v>27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5"/>
      <c r="BU15" s="76">
        <v>41767970.04</v>
      </c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8"/>
    </row>
    <row r="16" spans="1:108" ht="15">
      <c r="A16" s="28"/>
      <c r="B16" s="74" t="s">
        <v>28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5"/>
      <c r="BU16" s="76">
        <v>18763353.9</v>
      </c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8"/>
    </row>
    <row r="17" spans="1:108" s="3" customFormat="1" ht="15" customHeight="1">
      <c r="A17" s="27"/>
      <c r="B17" s="87" t="s">
        <v>104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8"/>
      <c r="BU17" s="81">
        <v>-356236040.28</v>
      </c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3"/>
    </row>
    <row r="18" spans="1:108" ht="15">
      <c r="A18" s="9"/>
      <c r="B18" s="89" t="s">
        <v>1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90"/>
      <c r="BU18" s="76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8"/>
    </row>
    <row r="19" spans="1:108" ht="30" customHeight="1">
      <c r="A19" s="30"/>
      <c r="B19" s="91" t="s">
        <v>167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2"/>
      <c r="BU19" s="84">
        <v>0</v>
      </c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6"/>
    </row>
    <row r="20" spans="1:108" ht="30" customHeight="1">
      <c r="A20" s="28"/>
      <c r="B20" s="74" t="s">
        <v>168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5"/>
      <c r="BU20" s="84">
        <v>24236.47</v>
      </c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6"/>
    </row>
    <row r="21" spans="1:108" ht="15" customHeight="1">
      <c r="A21" s="31"/>
      <c r="B21" s="79" t="s">
        <v>7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80"/>
      <c r="BU21" s="84">
        <v>0</v>
      </c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6"/>
    </row>
    <row r="22" spans="1:108" ht="15" customHeight="1">
      <c r="A22" s="28"/>
      <c r="B22" s="74" t="s">
        <v>8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5"/>
      <c r="BU22" s="76">
        <v>8978.3</v>
      </c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8"/>
    </row>
    <row r="23" spans="1:108" ht="15" customHeight="1">
      <c r="A23" s="28"/>
      <c r="B23" s="74" t="s">
        <v>9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5"/>
      <c r="BU23" s="76">
        <v>0</v>
      </c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8"/>
    </row>
    <row r="24" spans="1:108" ht="15" customHeight="1">
      <c r="A24" s="28"/>
      <c r="B24" s="74" t="s">
        <v>92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5"/>
      <c r="BU24" s="76">
        <v>12190.2</v>
      </c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</row>
    <row r="25" spans="1:108" ht="15" customHeight="1">
      <c r="A25" s="28"/>
      <c r="B25" s="74" t="s">
        <v>10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5"/>
      <c r="BU25" s="76">
        <v>3067.97</v>
      </c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8"/>
    </row>
    <row r="26" spans="1:108" ht="15" customHeight="1">
      <c r="A26" s="28"/>
      <c r="B26" s="74" t="s">
        <v>11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5"/>
      <c r="BU26" s="76">
        <v>0</v>
      </c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8"/>
    </row>
    <row r="27" spans="1:108" ht="15" customHeight="1">
      <c r="A27" s="28"/>
      <c r="B27" s="74" t="s">
        <v>12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5"/>
      <c r="BU27" s="76">
        <v>0</v>
      </c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8"/>
    </row>
    <row r="28" spans="1:108" ht="30" customHeight="1">
      <c r="A28" s="28"/>
      <c r="B28" s="74" t="s">
        <v>57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5"/>
      <c r="BU28" s="76">
        <v>0</v>
      </c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8"/>
    </row>
    <row r="29" spans="1:108" ht="30" customHeight="1">
      <c r="A29" s="28"/>
      <c r="B29" s="74" t="s">
        <v>87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5"/>
      <c r="BU29" s="76">
        <v>0</v>
      </c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8"/>
    </row>
    <row r="30" spans="1:108" ht="15" customHeight="1">
      <c r="A30" s="28"/>
      <c r="B30" s="74" t="s">
        <v>58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5"/>
      <c r="BU30" s="76">
        <v>0</v>
      </c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8"/>
    </row>
    <row r="31" spans="1:108" ht="15" customHeight="1">
      <c r="A31" s="28"/>
      <c r="B31" s="74" t="s">
        <v>59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5"/>
      <c r="BU31" s="76">
        <v>0</v>
      </c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8"/>
    </row>
    <row r="32" spans="1:108" ht="45" customHeight="1">
      <c r="A32" s="28"/>
      <c r="B32" s="74" t="s">
        <v>105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5"/>
      <c r="BU32" s="76">
        <v>800</v>
      </c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8"/>
    </row>
    <row r="33" spans="1:108" ht="13.5" customHeight="1">
      <c r="A33" s="31"/>
      <c r="B33" s="79" t="s">
        <v>7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80"/>
      <c r="BU33" s="76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8"/>
    </row>
    <row r="34" spans="1:108" ht="15" customHeight="1">
      <c r="A34" s="28"/>
      <c r="B34" s="74" t="s">
        <v>60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5"/>
      <c r="BU34" s="76">
        <v>0</v>
      </c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8"/>
    </row>
    <row r="35" spans="1:108" ht="15" customHeight="1">
      <c r="A35" s="28"/>
      <c r="B35" s="74" t="s">
        <v>61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5"/>
      <c r="BU35" s="76">
        <v>0</v>
      </c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8"/>
    </row>
    <row r="36" spans="1:108" ht="15" customHeight="1">
      <c r="A36" s="28"/>
      <c r="B36" s="74" t="s">
        <v>56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5"/>
      <c r="BU36" s="76">
        <v>0</v>
      </c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8"/>
    </row>
    <row r="37" spans="1:108" ht="15" customHeight="1">
      <c r="A37" s="28"/>
      <c r="B37" s="74" t="s">
        <v>62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5"/>
      <c r="BU37" s="76">
        <v>800</v>
      </c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8"/>
    </row>
    <row r="38" spans="1:108" ht="15" customHeight="1">
      <c r="A38" s="28"/>
      <c r="B38" s="74" t="s">
        <v>63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5"/>
      <c r="BU38" s="76">
        <v>0</v>
      </c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8"/>
    </row>
    <row r="39" spans="1:108" ht="15" customHeight="1">
      <c r="A39" s="28"/>
      <c r="B39" s="74" t="s">
        <v>64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5"/>
      <c r="BU39" s="76">
        <v>0</v>
      </c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8"/>
    </row>
    <row r="40" spans="1:108" ht="30" customHeight="1">
      <c r="A40" s="28"/>
      <c r="B40" s="74" t="s">
        <v>65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5"/>
      <c r="BU40" s="76">
        <v>0</v>
      </c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8"/>
    </row>
    <row r="41" spans="1:108" ht="30" customHeight="1">
      <c r="A41" s="28"/>
      <c r="B41" s="74" t="s">
        <v>86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5"/>
      <c r="BU41" s="76">
        <v>0</v>
      </c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8"/>
    </row>
    <row r="42" spans="1:108" ht="15" customHeight="1">
      <c r="A42" s="28"/>
      <c r="B42" s="74" t="s">
        <v>66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5"/>
      <c r="BU42" s="76">
        <v>0</v>
      </c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8"/>
    </row>
    <row r="43" spans="1:108" ht="15" customHeight="1">
      <c r="A43" s="28"/>
      <c r="B43" s="74" t="s">
        <v>67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5"/>
      <c r="BU43" s="76">
        <v>0</v>
      </c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8"/>
    </row>
    <row r="44" spans="1:108" s="3" customFormat="1" ht="15" customHeight="1">
      <c r="A44" s="27"/>
      <c r="B44" s="87" t="s">
        <v>106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8"/>
      <c r="BU44" s="81">
        <v>14846.2</v>
      </c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3"/>
    </row>
    <row r="45" spans="1:108" ht="15" customHeight="1">
      <c r="A45" s="32"/>
      <c r="B45" s="89" t="s">
        <v>1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90"/>
      <c r="BU45" s="76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8"/>
    </row>
    <row r="46" spans="1:108" ht="15" customHeight="1">
      <c r="A46" s="28"/>
      <c r="B46" s="74" t="s">
        <v>68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5"/>
      <c r="BU46" s="76">
        <v>0</v>
      </c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8"/>
    </row>
    <row r="47" spans="1:108" ht="30" customHeight="1">
      <c r="A47" s="28"/>
      <c r="B47" s="74" t="s">
        <v>166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5"/>
      <c r="BU47" s="76">
        <v>234.75</v>
      </c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8"/>
    </row>
    <row r="48" spans="1:108" ht="15" customHeight="1">
      <c r="A48" s="31"/>
      <c r="B48" s="79" t="s">
        <v>7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80"/>
      <c r="BU48" s="84">
        <v>0</v>
      </c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6"/>
    </row>
    <row r="49" spans="1:108" ht="15" customHeight="1">
      <c r="A49" s="28"/>
      <c r="B49" s="74" t="s">
        <v>74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5"/>
      <c r="BU49" s="76">
        <v>0</v>
      </c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8"/>
    </row>
    <row r="50" spans="1:108" ht="15" customHeight="1">
      <c r="A50" s="28"/>
      <c r="B50" s="74" t="s">
        <v>37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5"/>
      <c r="BU50" s="76">
        <v>0</v>
      </c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8"/>
    </row>
    <row r="51" spans="1:108" ht="15" customHeight="1">
      <c r="A51" s="28"/>
      <c r="B51" s="74" t="s">
        <v>38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5"/>
      <c r="BU51" s="76">
        <v>0</v>
      </c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8"/>
    </row>
    <row r="52" spans="1:108" ht="15" customHeight="1">
      <c r="A52" s="28"/>
      <c r="B52" s="74" t="s">
        <v>39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5"/>
      <c r="BU52" s="76">
        <v>0</v>
      </c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8"/>
    </row>
    <row r="53" spans="1:108" ht="15" customHeight="1">
      <c r="A53" s="28"/>
      <c r="B53" s="74" t="s">
        <v>40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5"/>
      <c r="BU53" s="76">
        <v>0</v>
      </c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8"/>
    </row>
    <row r="54" spans="1:108" ht="15" customHeight="1">
      <c r="A54" s="28"/>
      <c r="B54" s="74" t="s">
        <v>41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5"/>
      <c r="BU54" s="76">
        <v>0</v>
      </c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8"/>
    </row>
    <row r="55" spans="1:108" ht="15" customHeight="1">
      <c r="A55" s="28"/>
      <c r="B55" s="74" t="s">
        <v>42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5"/>
      <c r="BU55" s="76">
        <v>0</v>
      </c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8"/>
    </row>
    <row r="56" spans="1:108" ht="15" customHeight="1">
      <c r="A56" s="28"/>
      <c r="B56" s="74" t="s">
        <v>69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5"/>
      <c r="BU56" s="76">
        <v>0</v>
      </c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8"/>
    </row>
    <row r="57" spans="1:108" ht="15" customHeight="1">
      <c r="A57" s="28"/>
      <c r="B57" s="74" t="s">
        <v>88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5"/>
      <c r="BU57" s="76">
        <v>0</v>
      </c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8"/>
    </row>
    <row r="58" spans="1:108" ht="15" customHeight="1">
      <c r="A58" s="28"/>
      <c r="B58" s="74" t="s">
        <v>70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5"/>
      <c r="BU58" s="76">
        <v>234.75</v>
      </c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8"/>
    </row>
    <row r="59" spans="1:108" ht="15" customHeight="1">
      <c r="A59" s="28"/>
      <c r="B59" s="74" t="s">
        <v>71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5"/>
      <c r="BU59" s="76">
        <v>0</v>
      </c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8"/>
    </row>
    <row r="60" spans="1:108" ht="15" customHeight="1">
      <c r="A60" s="28"/>
      <c r="B60" s="74" t="s">
        <v>72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5"/>
      <c r="BU60" s="76">
        <v>0</v>
      </c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8"/>
    </row>
    <row r="61" spans="1:108" ht="15" customHeight="1">
      <c r="A61" s="28"/>
      <c r="B61" s="74" t="s">
        <v>73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5"/>
      <c r="BU61" s="76">
        <v>0</v>
      </c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8"/>
    </row>
    <row r="62" spans="1:108" ht="45" customHeight="1">
      <c r="A62" s="28"/>
      <c r="B62" s="74" t="s">
        <v>107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5"/>
      <c r="BU62" s="76">
        <v>14611.45</v>
      </c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8"/>
    </row>
    <row r="63" spans="1:108" ht="15" customHeight="1">
      <c r="A63" s="33"/>
      <c r="B63" s="79" t="s">
        <v>7</v>
      </c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80"/>
      <c r="BU63" s="76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8"/>
    </row>
    <row r="64" spans="1:108" ht="15" customHeight="1">
      <c r="A64" s="28"/>
      <c r="B64" s="74" t="s">
        <v>75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5"/>
      <c r="BU64" s="76">
        <v>0</v>
      </c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8"/>
    </row>
    <row r="65" spans="1:108" ht="15" customHeight="1">
      <c r="A65" s="28"/>
      <c r="B65" s="74" t="s">
        <v>43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5"/>
      <c r="BU65" s="76">
        <v>0</v>
      </c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8"/>
    </row>
    <row r="66" spans="1:108" ht="15" customHeight="1">
      <c r="A66" s="28"/>
      <c r="B66" s="74" t="s">
        <v>44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5"/>
      <c r="BU66" s="76">
        <v>0</v>
      </c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8"/>
    </row>
    <row r="67" spans="1:108" ht="15" customHeight="1">
      <c r="A67" s="28"/>
      <c r="B67" s="74" t="s">
        <v>45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5"/>
      <c r="BU67" s="76">
        <v>0</v>
      </c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8"/>
    </row>
    <row r="68" spans="1:108" ht="15" customHeight="1">
      <c r="A68" s="28"/>
      <c r="B68" s="74" t="s">
        <v>46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5"/>
      <c r="BU68" s="76">
        <v>0</v>
      </c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8"/>
    </row>
    <row r="69" spans="1:108" ht="15" customHeight="1">
      <c r="A69" s="28"/>
      <c r="B69" s="74" t="s">
        <v>47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5"/>
      <c r="BU69" s="76">
        <v>0</v>
      </c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8"/>
    </row>
    <row r="70" spans="1:108" ht="15" customHeight="1">
      <c r="A70" s="28"/>
      <c r="B70" s="74" t="s">
        <v>48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5"/>
      <c r="BU70" s="76">
        <v>0</v>
      </c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8"/>
    </row>
    <row r="71" spans="1:108" ht="15" customHeight="1">
      <c r="A71" s="28"/>
      <c r="B71" s="74" t="s">
        <v>76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5"/>
      <c r="BU71" s="76">
        <v>0</v>
      </c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8"/>
    </row>
    <row r="72" spans="1:108" ht="15" customHeight="1">
      <c r="A72" s="28"/>
      <c r="B72" s="74" t="s">
        <v>89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5"/>
      <c r="BU72" s="76">
        <v>0</v>
      </c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8"/>
    </row>
    <row r="73" spans="1:108" ht="15" customHeight="1">
      <c r="A73" s="28"/>
      <c r="B73" s="74" t="s">
        <v>77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5"/>
      <c r="BU73" s="76">
        <v>0</v>
      </c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8"/>
    </row>
    <row r="74" spans="1:108" ht="15" customHeight="1">
      <c r="A74" s="28"/>
      <c r="B74" s="74" t="s">
        <v>78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5"/>
      <c r="BU74" s="76">
        <v>0</v>
      </c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8"/>
    </row>
    <row r="75" spans="1:108" ht="15" customHeight="1">
      <c r="A75" s="28"/>
      <c r="B75" s="74" t="s">
        <v>79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5"/>
      <c r="BU75" s="76">
        <v>14611.45</v>
      </c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8"/>
    </row>
    <row r="76" spans="1:108" ht="15" customHeight="1">
      <c r="A76" s="28"/>
      <c r="B76" s="74" t="s">
        <v>80</v>
      </c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5"/>
      <c r="BU76" s="76">
        <v>0</v>
      </c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8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45:BT45"/>
    <mergeCell ref="BU44:DD44"/>
    <mergeCell ref="BU45:DD45"/>
    <mergeCell ref="B36:BT36"/>
    <mergeCell ref="BU36:DD36"/>
    <mergeCell ref="B37:BT37"/>
    <mergeCell ref="BU37:DD37"/>
    <mergeCell ref="B39:BT39"/>
    <mergeCell ref="B42:BT42"/>
    <mergeCell ref="BU42:DD42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50:BT50"/>
    <mergeCell ref="BU50:DD50"/>
    <mergeCell ref="B51:BT51"/>
    <mergeCell ref="BU51:DD51"/>
    <mergeCell ref="B52:BT52"/>
    <mergeCell ref="BU52:DD52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9:BT59"/>
    <mergeCell ref="BU59:DD59"/>
    <mergeCell ref="B60:BT60"/>
    <mergeCell ref="BU60:DD60"/>
    <mergeCell ref="B61:BT61"/>
    <mergeCell ref="BU61:DD61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73:BT73"/>
    <mergeCell ref="BU73:DD73"/>
    <mergeCell ref="B74:BT74"/>
    <mergeCell ref="BU74:DD74"/>
    <mergeCell ref="B67:BT67"/>
    <mergeCell ref="BU67:DD67"/>
    <mergeCell ref="B68:BT68"/>
    <mergeCell ref="BU68:DD68"/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D81"/>
  <sheetViews>
    <sheetView view="pageBreakPreview" zoomScaleSheetLayoutView="100" zoomScalePageLayoutView="0" workbookViewId="0" topLeftCell="A28">
      <selection activeCell="CC10" sqref="CC10:CP10"/>
    </sheetView>
  </sheetViews>
  <sheetFormatPr defaultColWidth="0.875" defaultRowHeight="12.75"/>
  <cols>
    <col min="1" max="71" width="0.875" style="1" customWidth="1"/>
    <col min="72" max="72" width="5.75390625" style="1" customWidth="1"/>
    <col min="73" max="88" width="0.875" style="1" customWidth="1"/>
    <col min="89" max="89" width="2.875" style="1" customWidth="1"/>
    <col min="90" max="90" width="5.125" style="1" customWidth="1"/>
    <col min="91" max="16384" width="0.875" style="1" customWidth="1"/>
  </cols>
  <sheetData>
    <row r="1" ht="3" customHeight="1"/>
    <row r="2" spans="1:108" s="3" customFormat="1" ht="15" customHeight="1">
      <c r="A2" s="93" t="s">
        <v>135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</row>
    <row r="3" spans="1:108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08" s="42" customFormat="1" ht="14.25" customHeight="1">
      <c r="A4" s="109" t="s">
        <v>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1"/>
      <c r="AY4" s="109" t="s">
        <v>95</v>
      </c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1"/>
      <c r="BN4" s="109" t="s">
        <v>81</v>
      </c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1"/>
      <c r="CC4" s="106" t="s">
        <v>82</v>
      </c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8"/>
    </row>
    <row r="5" spans="1:108" s="42" customFormat="1" ht="92.25" customHeight="1">
      <c r="A5" s="112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4"/>
      <c r="AY5" s="112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4"/>
      <c r="BN5" s="112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4"/>
      <c r="CC5" s="107" t="s">
        <v>83</v>
      </c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8"/>
      <c r="CQ5" s="107" t="s">
        <v>133</v>
      </c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8"/>
    </row>
    <row r="6" spans="1:108" ht="30" customHeight="1">
      <c r="A6" s="34"/>
      <c r="B6" s="74" t="s">
        <v>49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5"/>
      <c r="AY6" s="97" t="s">
        <v>23</v>
      </c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9"/>
      <c r="BN6" s="100">
        <f>'(гос зад)'!BN6:CB6+'(иные СВОД)'!BN7:CB7+'130(собст доходы)'!BN6:CB6</f>
        <v>221858.05</v>
      </c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2"/>
      <c r="CC6" s="100">
        <f>'(гос зад)'!CC6:CP6+'(иные СВОД)'!CC7:CP7+'130(собст доходы)'!CC6:CP6</f>
        <v>221858.05</v>
      </c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2"/>
      <c r="CQ6" s="100">
        <f>'(гос зад)'!CQ6:DD6+'(иные СВОД)'!CQ7:DD7+'130(собст доходы)'!CQ6:DD6</f>
        <v>0</v>
      </c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2"/>
    </row>
    <row r="7" spans="1:108" s="36" customFormat="1" ht="14.25">
      <c r="A7" s="15"/>
      <c r="B7" s="87" t="s">
        <v>108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8"/>
      <c r="AY7" s="115" t="s">
        <v>23</v>
      </c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7"/>
      <c r="BN7" s="103">
        <f>'(гос зад)'!BN7:CB7+'(иные СВОД)'!BN8:CB8+'130(собст доходы)'!BN7:CB7</f>
        <v>58897080</v>
      </c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5"/>
      <c r="CC7" s="103">
        <f>'(гос зад)'!CC7:CP7+'(иные СВОД)'!CC8:CP8+'130(собст доходы)'!CC7:CP7</f>
        <v>58897080</v>
      </c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5"/>
      <c r="CQ7" s="103">
        <f>'(гос зад)'!CQ7:DD7+'(иные СВОД)'!CQ8:DD8+'130(собст доходы)'!CQ7:DD7</f>
        <v>0</v>
      </c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5"/>
    </row>
    <row r="8" spans="1:108" s="6" customFormat="1" ht="15">
      <c r="A8" s="34"/>
      <c r="B8" s="74" t="s">
        <v>7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5"/>
      <c r="AY8" s="97" t="s">
        <v>23</v>
      </c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9"/>
      <c r="BN8" s="100">
        <f>'(гос зад)'!BN8:CB8+'(иные СВОД)'!BN9:CB9+'130(собст доходы)'!BN8:CB8</f>
        <v>0</v>
      </c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2"/>
      <c r="CC8" s="100">
        <f>'(гос зад)'!CC8:CP8+'(иные СВОД)'!CC9:CP9+'130(собст доходы)'!CC8:CP8</f>
        <v>0</v>
      </c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2"/>
      <c r="CQ8" s="100">
        <f>'(гос зад)'!CQ8:DD8+'(иные СВОД)'!CQ9:DD9+'130(собст доходы)'!CQ8:DD8</f>
        <v>0</v>
      </c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2"/>
    </row>
    <row r="9" spans="1:108" s="6" customFormat="1" ht="30" customHeight="1">
      <c r="A9" s="34"/>
      <c r="B9" s="74" t="s">
        <v>29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5"/>
      <c r="AY9" s="97" t="s">
        <v>23</v>
      </c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9"/>
      <c r="BN9" s="100">
        <f>'(гос зад)'!BN9:CB9+'(иные СВОД)'!BN10:CB10+'130(собст доходы)'!BN9:CB9</f>
        <v>46674760</v>
      </c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2"/>
      <c r="CC9" s="100">
        <f>'(гос зад)'!CC9:CP9+'(иные СВОД)'!CC10:CP10+'130(собст доходы)'!CC9:CP9</f>
        <v>46674760</v>
      </c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2"/>
      <c r="CQ9" s="100">
        <f>'(гос зад)'!CQ9:DD9+'(иные СВОД)'!CQ10:DD10+'130(собст доходы)'!CQ9:DD9</f>
        <v>0</v>
      </c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2"/>
    </row>
    <row r="10" spans="1:108" s="6" customFormat="1" ht="15">
      <c r="A10" s="34"/>
      <c r="B10" s="74" t="s">
        <v>138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5"/>
      <c r="AY10" s="97" t="s">
        <v>23</v>
      </c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9"/>
      <c r="BN10" s="100">
        <f>'(гос зад)'!BN10:CB10+'(иные СВОД)'!BN11:CB11+'130(собст доходы)'!BN10:CB10</f>
        <v>222320</v>
      </c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2"/>
      <c r="CC10" s="100">
        <f>'(гос зад)'!CC10:CP10+'(иные СВОД)'!CC11:CP11+'130(собст доходы)'!CC10:CP10</f>
        <v>222320</v>
      </c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2"/>
      <c r="CQ10" s="100">
        <f>'(гос зад)'!CQ10:DD10+'(иные СВОД)'!CQ11:DD11+'130(собст доходы)'!CQ10:DD10</f>
        <v>0</v>
      </c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2"/>
    </row>
    <row r="11" spans="1:108" s="6" customFormat="1" ht="15">
      <c r="A11" s="34"/>
      <c r="B11" s="74" t="s">
        <v>139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5"/>
      <c r="AY11" s="97" t="s">
        <v>23</v>
      </c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9"/>
      <c r="BN11" s="100">
        <f>'(гос зад)'!BN11:CB11+'(иные СВОД)'!BN12:CB12+'130(собст доходы)'!BN11:CB11</f>
        <v>0</v>
      </c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2"/>
      <c r="CC11" s="100">
        <f>'(гос зад)'!CC11:CP11+'(иные СВОД)'!CC12:CP12+'130(собст доходы)'!CC11:CP11</f>
        <v>0</v>
      </c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2"/>
      <c r="CQ11" s="100">
        <f>'(гос зад)'!CQ11:DD11+'(иные СВОД)'!CQ12:DD12+'130(собст доходы)'!CQ11:DD11</f>
        <v>0</v>
      </c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2"/>
    </row>
    <row r="12" spans="1:108" s="6" customFormat="1" ht="15">
      <c r="A12" s="34"/>
      <c r="B12" s="74" t="s">
        <v>155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5"/>
      <c r="AY12" s="97" t="s">
        <v>23</v>
      </c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9"/>
      <c r="BN12" s="100">
        <f>'(гос зад)'!BN12:CB12+'(иные СВОД)'!BN13:CB13+'130(собст доходы)'!BN12:CB12</f>
        <v>0</v>
      </c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2"/>
      <c r="CC12" s="100">
        <f>'(гос зад)'!CC12:CP12+'(иные СВОД)'!CC13:CP13+'130(собст доходы)'!CC12:CP12</f>
        <v>0</v>
      </c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2"/>
      <c r="CQ12" s="100">
        <f>'(гос зад)'!CQ12:DD12+'(иные СВОД)'!CQ13:DD13+'130(собст доходы)'!CQ12:DD12</f>
        <v>0</v>
      </c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2"/>
    </row>
    <row r="13" spans="1:108" s="6" customFormat="1" ht="15">
      <c r="A13" s="34"/>
      <c r="B13" s="74" t="s">
        <v>152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5"/>
      <c r="AY13" s="97" t="s">
        <v>23</v>
      </c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9"/>
      <c r="BN13" s="100">
        <f>'(гос зад)'!BN13:CB13+'(иные СВОД)'!BN14:CB14+'130(собст доходы)'!BN13:CB13</f>
        <v>0</v>
      </c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2"/>
      <c r="CC13" s="100">
        <f>'(гос зад)'!CC13:CP13+'(иные СВОД)'!CC14:CP14+'130(собст доходы)'!CC13:CP13</f>
        <v>0</v>
      </c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2"/>
      <c r="CQ13" s="100">
        <f>'(гос зад)'!CQ13:DD13+'(иные СВОД)'!CQ14:DD14+'130(собст доходы)'!CQ13:DD13</f>
        <v>0</v>
      </c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2"/>
    </row>
    <row r="14" spans="1:108" s="6" customFormat="1" ht="74.25" customHeight="1">
      <c r="A14" s="35"/>
      <c r="B14" s="91" t="s">
        <v>134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2"/>
      <c r="AY14" s="118" t="s">
        <v>23</v>
      </c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20"/>
      <c r="BN14" s="100">
        <f>'(гос зад)'!BN14:CB14+'(иные СВОД)'!BN15:CB15+'130(собст доходы)'!BN14:CB14</f>
        <v>12000000</v>
      </c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2"/>
      <c r="CC14" s="100">
        <f>'(гос зад)'!CC14:CP14+'(иные СВОД)'!CC15:CP15+'130(собст доходы)'!CC14:CP14</f>
        <v>12000000</v>
      </c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2"/>
      <c r="CQ14" s="100">
        <f>'(гос зад)'!CQ14:DD14+'(иные СВОД)'!CQ15:DD15+'130(собст доходы)'!CQ14:DD14</f>
        <v>0</v>
      </c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2"/>
    </row>
    <row r="15" spans="1:108" s="6" customFormat="1" ht="15">
      <c r="A15" s="34"/>
      <c r="B15" s="74" t="s">
        <v>7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5"/>
      <c r="AY15" s="97" t="s">
        <v>23</v>
      </c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9"/>
      <c r="BN15" s="100">
        <f>'(гос зад)'!BN15:CB15+'(иные СВОД)'!BN16:CB16+'130(собст доходы)'!BN15:CB15</f>
        <v>0</v>
      </c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2"/>
      <c r="CC15" s="100">
        <f>'(гос зад)'!CC15:CP15+'(иные СВОД)'!CC16:CP16+'130(собст доходы)'!CC15:CP15</f>
        <v>0</v>
      </c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2"/>
      <c r="CQ15" s="100">
        <f>'(гос зад)'!CQ15:DD15+'(иные СВОД)'!CQ16:DD16+'130(собст доходы)'!CQ15:DD15</f>
        <v>0</v>
      </c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2"/>
    </row>
    <row r="16" spans="1:108" s="6" customFormat="1" ht="15" customHeight="1">
      <c r="A16" s="34"/>
      <c r="B16" s="74" t="s">
        <v>110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5"/>
      <c r="AY16" s="97" t="s">
        <v>23</v>
      </c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9"/>
      <c r="BN16" s="100">
        <f>'(гос зад)'!BN16:CB16+'(иные СВОД)'!BN17:CB17+'130(собст доходы)'!BN16:CB16</f>
        <v>1101800</v>
      </c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2"/>
      <c r="CC16" s="100">
        <f>'(гос зад)'!CC16:CP16+'(иные СВОД)'!CC17:CP17+'130(собст доходы)'!CC16:CP16</f>
        <v>1101800</v>
      </c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2"/>
      <c r="CQ16" s="100">
        <f>'(гос зад)'!CQ16:DD16+'(иные СВОД)'!CQ17:DD17+'130(собст доходы)'!CQ16:DD16</f>
        <v>0</v>
      </c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2"/>
    </row>
    <row r="17" spans="1:108" s="6" customFormat="1" ht="15" customHeight="1">
      <c r="A17" s="34"/>
      <c r="B17" s="74" t="s">
        <v>109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5"/>
      <c r="AY17" s="97" t="s">
        <v>23</v>
      </c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9"/>
      <c r="BN17" s="100">
        <f>'(гос зад)'!BN17:CB17+'(иные СВОД)'!BN18:CB18+'130(собст доходы)'!BN17:CB17</f>
        <v>480000</v>
      </c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2"/>
      <c r="CC17" s="100">
        <f>'(гос зад)'!CC17:CP17+'(иные СВОД)'!CC18:CP18+'130(собст доходы)'!CC17:CP17</f>
        <v>480000</v>
      </c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2"/>
      <c r="CQ17" s="100">
        <f>'(гос зад)'!CQ17:DD17+'(иные СВОД)'!CQ18:DD18+'130(собст доходы)'!CQ17:DD17</f>
        <v>0</v>
      </c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2"/>
    </row>
    <row r="18" spans="1:108" s="6" customFormat="1" ht="15">
      <c r="A18" s="34"/>
      <c r="B18" s="74" t="s">
        <v>140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5"/>
      <c r="AY18" s="97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9"/>
      <c r="BN18" s="100">
        <f>'(гос зад)'!BN18:CB18+'(иные СВОД)'!BN19:CB19+'130(собст доходы)'!BN18:CB18</f>
        <v>150000</v>
      </c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2"/>
      <c r="CC18" s="100">
        <f>'(гос зад)'!CC18:CP18+'(иные СВОД)'!CC19:CP19+'130(собст доходы)'!CC18:CP18</f>
        <v>150000</v>
      </c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2"/>
      <c r="CQ18" s="100">
        <f>'(гос зад)'!CQ18:DD18+'(иные СВОД)'!CQ19:DD19+'130(собст доходы)'!CQ18:DD18</f>
        <v>0</v>
      </c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2"/>
    </row>
    <row r="19" spans="1:108" s="6" customFormat="1" ht="15" customHeight="1">
      <c r="A19" s="34"/>
      <c r="B19" s="74" t="s">
        <v>157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5"/>
      <c r="AY19" s="97" t="s">
        <v>23</v>
      </c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9"/>
      <c r="BN19" s="100">
        <f>'(гос зад)'!BN19:CB19+'(иные СВОД)'!BN20:CB20+'130(собст доходы)'!BN19:CB19</f>
        <v>800000</v>
      </c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2"/>
      <c r="CC19" s="100">
        <f>'(гос зад)'!CC19:CP19+'(иные СВОД)'!CC20:CP20+'130(собст доходы)'!CC19:CP19</f>
        <v>800000</v>
      </c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2"/>
      <c r="CQ19" s="100">
        <f>'(гос зад)'!CQ19:DD19+'(иные СВОД)'!CQ20:DD20+'130(собст доходы)'!CQ19:DD19</f>
        <v>0</v>
      </c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2"/>
    </row>
    <row r="20" spans="1:108" s="6" customFormat="1" ht="15">
      <c r="A20" s="34"/>
      <c r="B20" s="74" t="s">
        <v>158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5"/>
      <c r="AY20" s="97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9"/>
      <c r="BN20" s="100">
        <f>'(гос зад)'!BN20:CB20+'(иные СВОД)'!BN21:CB21+'130(собст доходы)'!BN20:CB20</f>
        <v>260000</v>
      </c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2"/>
      <c r="CC20" s="100">
        <f>'(гос зад)'!CC20:CP20+'(иные СВОД)'!CC21:CP21+'130(собст доходы)'!CC20:CP20</f>
        <v>260000</v>
      </c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2"/>
      <c r="CQ20" s="100">
        <f>'(гос зад)'!CQ20:DD20+'(иные СВОД)'!CQ21:DD21+'130(собст доходы)'!CQ20:DD20</f>
        <v>0</v>
      </c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2"/>
    </row>
    <row r="21" spans="1:108" s="6" customFormat="1" ht="15">
      <c r="A21" s="34"/>
      <c r="B21" s="74" t="s">
        <v>159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5"/>
      <c r="AY21" s="97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9"/>
      <c r="BN21" s="100">
        <f>'(гос зад)'!BN21:CB21+'(иные СВОД)'!BN22:CB22+'130(собст доходы)'!BN21:CB21</f>
        <v>460000</v>
      </c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2"/>
      <c r="CC21" s="100">
        <f>'(гос зад)'!CC21:CP21+'(иные СВОД)'!CC22:CP22+'130(собст доходы)'!CC21:CP21</f>
        <v>460000</v>
      </c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2"/>
      <c r="CQ21" s="100">
        <f>'(гос зад)'!CQ21:DD21+'(иные СВОД)'!CQ22:DD22+'130(собст доходы)'!CQ21:DD21</f>
        <v>0</v>
      </c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2"/>
    </row>
    <row r="22" spans="1:108" s="6" customFormat="1" ht="15">
      <c r="A22" s="34"/>
      <c r="B22" s="74" t="s">
        <v>160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5"/>
      <c r="AY22" s="97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9"/>
      <c r="BN22" s="100">
        <f>'(гос зад)'!BN22:CB22+'(иные СВОД)'!BN23:CB23+'130(собст доходы)'!BN22:CB22</f>
        <v>643000</v>
      </c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2"/>
      <c r="CC22" s="100">
        <f>'(гос зад)'!CC22:CP22+'(иные СВОД)'!CC23:CP23+'130(собст доходы)'!CC22:CP22</f>
        <v>643000</v>
      </c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2"/>
      <c r="CQ22" s="100">
        <f>'(гос зад)'!CQ22:DD22+'(иные СВОД)'!CQ23:DD23+'130(собст доходы)'!CQ22:DD22</f>
        <v>0</v>
      </c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2"/>
    </row>
    <row r="23" spans="1:108" s="6" customFormat="1" ht="15">
      <c r="A23" s="34"/>
      <c r="B23" s="74" t="s">
        <v>161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5"/>
      <c r="AY23" s="97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9"/>
      <c r="BN23" s="100">
        <f>'(гос зад)'!BN23:CB23+'(иные СВОД)'!BN24:CB24+'130(собст доходы)'!BN23:CB23</f>
        <v>794000</v>
      </c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2"/>
      <c r="CC23" s="100">
        <f>'(гос зад)'!CC23:CP23+'(иные СВОД)'!CC24:CP24+'130(собст доходы)'!CC23:CP23</f>
        <v>794000</v>
      </c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2"/>
      <c r="CQ23" s="100">
        <f>'(гос зад)'!CQ23:DD23+'(иные СВОД)'!CQ24:DD24+'130(собст доходы)'!CQ23:DD23</f>
        <v>0</v>
      </c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2"/>
    </row>
    <row r="24" spans="1:108" s="6" customFormat="1" ht="15">
      <c r="A24" s="34"/>
      <c r="B24" s="74" t="s">
        <v>162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5"/>
      <c r="AY24" s="97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9"/>
      <c r="BN24" s="100">
        <f>'(гос зад)'!BN24:CB24+'(иные СВОД)'!BN25:CB25+'130(собст доходы)'!BN24:CB24</f>
        <v>200000</v>
      </c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2"/>
      <c r="CC24" s="100">
        <f>'(гос зад)'!CC24:CP24+'(иные СВОД)'!CC25:CP25+'130(собст доходы)'!CC24:CP24</f>
        <v>200000</v>
      </c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2"/>
      <c r="CQ24" s="100">
        <f>'(гос зад)'!CQ24:DD24+'(иные СВОД)'!CQ25:DD25+'130(собст доходы)'!CQ24:DD24</f>
        <v>0</v>
      </c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2"/>
    </row>
    <row r="25" spans="1:108" s="6" customFormat="1" ht="15">
      <c r="A25" s="34"/>
      <c r="B25" s="74" t="s">
        <v>163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5"/>
      <c r="AY25" s="97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9"/>
      <c r="BN25" s="100">
        <f>'(гос зад)'!BN25:CB25+'(иные СВОД)'!BN26:CB26+'130(собст доходы)'!BN25:CB25</f>
        <v>605950</v>
      </c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2"/>
      <c r="CC25" s="100">
        <f>'(гос зад)'!CC25:CP25+'(иные СВОД)'!CC26:CP26+'130(собст доходы)'!CC25:CP25</f>
        <v>605950</v>
      </c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2"/>
      <c r="CQ25" s="100">
        <f>'(гос зад)'!CQ25:DD25+'(иные СВОД)'!CQ26:DD26+'130(собст доходы)'!CQ25:DD25</f>
        <v>0</v>
      </c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2"/>
    </row>
    <row r="26" spans="1:108" s="6" customFormat="1" ht="30" customHeight="1">
      <c r="A26" s="34"/>
      <c r="B26" s="74" t="s">
        <v>111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5"/>
      <c r="AY26" s="97" t="s">
        <v>23</v>
      </c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9"/>
      <c r="BN26" s="100">
        <f>'(гос зад)'!BN26:CB26+'(иные СВОД)'!BN27:CB27+'130(собст доходы)'!BN26:CB26</f>
        <v>600000</v>
      </c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2"/>
      <c r="CC26" s="100">
        <f>'(гос зад)'!CC26:CP26+'(иные СВОД)'!CC27:CP27+'130(собст доходы)'!CC26:CP26</f>
        <v>600000</v>
      </c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2"/>
      <c r="CQ26" s="100">
        <f>'(гос зад)'!CQ26:DD26+'(иные СВОД)'!CQ27:DD27+'130(собст доходы)'!CQ26:DD26</f>
        <v>0</v>
      </c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2"/>
    </row>
    <row r="27" spans="1:108" s="6" customFormat="1" ht="15" customHeight="1">
      <c r="A27" s="34"/>
      <c r="B27" s="74" t="s">
        <v>7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5"/>
      <c r="AY27" s="97" t="s">
        <v>23</v>
      </c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9"/>
      <c r="BN27" s="100">
        <f>'(гос зад)'!BN27:CB27+'(иные СВОД)'!BN28:CB28+'130(собст доходы)'!BN27:CB27</f>
        <v>150000</v>
      </c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2"/>
      <c r="CC27" s="100">
        <f>'(гос зад)'!CC27:CP27+'(иные СВОД)'!CC28:CP28+'130(собст доходы)'!CC27:CP27</f>
        <v>150000</v>
      </c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2"/>
      <c r="CQ27" s="100">
        <f>'(гос зад)'!CQ27:DD27+'(иные СВОД)'!CQ28:DD28+'130(собст доходы)'!CQ27:DD27</f>
        <v>0</v>
      </c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2"/>
    </row>
    <row r="28" spans="1:108" s="6" customFormat="1" ht="15" customHeight="1">
      <c r="A28" s="34"/>
      <c r="B28" s="74" t="s">
        <v>156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5"/>
      <c r="AY28" s="97" t="s">
        <v>23</v>
      </c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9"/>
      <c r="BN28" s="100">
        <f>'(гос зад)'!BN28:CB28+'(иные СВОД)'!BN29:CB29+'130(собст доходы)'!BN28:CB28</f>
        <v>899480</v>
      </c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2"/>
      <c r="CC28" s="100">
        <f>'(гос зад)'!CC28:CP28+'(иные СВОД)'!CC29:CP29+'130(собст доходы)'!CC28:CP28</f>
        <v>899480</v>
      </c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2"/>
      <c r="CQ28" s="100">
        <f>'(гос зад)'!CQ28:DD28+'(иные СВОД)'!CQ29:DD29+'130(собст доходы)'!CQ28:DD28</f>
        <v>0</v>
      </c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2"/>
    </row>
    <row r="29" spans="1:108" s="6" customFormat="1" ht="15" customHeight="1">
      <c r="A29" s="34"/>
      <c r="B29" s="74" t="s">
        <v>84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5"/>
      <c r="AY29" s="97" t="s">
        <v>23</v>
      </c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9"/>
      <c r="BN29" s="100">
        <f>'(гос зад)'!BN29:CB29+'(иные СВОД)'!BN30:CB30+'130(собст доходы)'!BN41:CB41</f>
        <v>1000000</v>
      </c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2"/>
      <c r="CC29" s="100">
        <f>'(гос зад)'!CC29:CP29+'(иные СВОД)'!CC30:CP30+'130(собст доходы)'!CC41:CP41</f>
        <v>1000000</v>
      </c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2"/>
      <c r="CQ29" s="100">
        <f>'(гос зад)'!CQ29:DD29+'(иные СВОД)'!CQ30:DD30+'130(собст доходы)'!CQ41:DD41</f>
        <v>0</v>
      </c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2"/>
    </row>
    <row r="30" spans="1:108" s="6" customFormat="1" ht="30" customHeight="1">
      <c r="A30" s="34"/>
      <c r="B30" s="74" t="s">
        <v>50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5"/>
      <c r="AY30" s="97" t="s">
        <v>23</v>
      </c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9"/>
      <c r="BN30" s="100">
        <f>'(гос зад)'!BN30:CB30+'(иные СВОД)'!BN31:CB31+'130(собст доходы)'!BN42:CB42</f>
        <v>0</v>
      </c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2"/>
      <c r="CC30" s="100">
        <f>'(гос зад)'!CC30:CP30+'(иные СВОД)'!CC31:CP31+'130(собст доходы)'!CC42:CP42</f>
        <v>0</v>
      </c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2"/>
      <c r="CQ30" s="100">
        <f>'(гос зад)'!CQ30:DD30+'(иные СВОД)'!CQ31:DD31+'130(собст доходы)'!CQ42:DD42</f>
        <v>0</v>
      </c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2"/>
    </row>
    <row r="31" spans="1:108" s="36" customFormat="1" ht="15" customHeight="1">
      <c r="A31" s="15"/>
      <c r="B31" s="87" t="s">
        <v>112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8"/>
      <c r="AY31" s="115">
        <v>900</v>
      </c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7"/>
      <c r="BN31" s="103">
        <f>'(гос зад)'!BN31:CB31+'(иные СВОД)'!BN32:CB32+'130(собст доходы)'!BN43:CB43</f>
        <v>59118938.05</v>
      </c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5"/>
      <c r="CC31" s="103">
        <f>'(гос зад)'!CC31:CP31+'(иные СВОД)'!CC32:CP32+'130(собст доходы)'!CC43:CP43</f>
        <v>59118938.05</v>
      </c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5"/>
      <c r="CQ31" s="103">
        <f>'(гос зад)'!CQ31:DD31+'(иные СВОД)'!CQ32:DD32+'130(собст доходы)'!CQ43:DD43</f>
        <v>0</v>
      </c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5"/>
    </row>
    <row r="32" spans="1:108" s="6" customFormat="1" ht="15">
      <c r="A32" s="34"/>
      <c r="B32" s="74" t="s">
        <v>7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5"/>
      <c r="AY32" s="97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9"/>
      <c r="BN32" s="100">
        <f>'(гос зад)'!BN32:CB32+'(иные СВОД)'!BN38:CB38+'130(собст доходы)'!BN44:CB44</f>
        <v>0</v>
      </c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2"/>
      <c r="CC32" s="100">
        <f>'(гос зад)'!CC32:CP32+'(иные СВОД)'!CC38:CP38+'130(собст доходы)'!CC44:CP44</f>
        <v>0</v>
      </c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2"/>
      <c r="CQ32" s="100">
        <f>'(гос зад)'!CQ32:DD32+'(иные СВОД)'!CQ38:DD38+'130(собст доходы)'!CQ44:DD44</f>
        <v>0</v>
      </c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2"/>
    </row>
    <row r="33" spans="1:108" s="6" customFormat="1" ht="30" customHeight="1">
      <c r="A33" s="34"/>
      <c r="B33" s="74" t="s">
        <v>30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5"/>
      <c r="AY33" s="97">
        <v>210</v>
      </c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9"/>
      <c r="BN33" s="100">
        <f>'(гос зад)'!BN33:CB33+'(иные СВОД)'!BN39:CB39+'130(собст доходы)'!BN45:CB45</f>
        <v>38316760</v>
      </c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2"/>
      <c r="CC33" s="100">
        <f>'(гос зад)'!CC33:CP33+'(иные СВОД)'!CC39:CP39+'130(собст доходы)'!CC45:CP45</f>
        <v>38316760</v>
      </c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2"/>
      <c r="CQ33" s="100">
        <f>'(гос зад)'!CQ33:DD33+'(иные СВОД)'!CQ39:DD39+'130(собст доходы)'!CQ45:DD45</f>
        <v>0</v>
      </c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2"/>
    </row>
    <row r="34" spans="1:108" s="6" customFormat="1" ht="15">
      <c r="A34" s="34"/>
      <c r="B34" s="74" t="s">
        <v>1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5"/>
      <c r="AY34" s="97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9"/>
      <c r="BN34" s="100">
        <f>'(гос зад)'!BN34:CB34+'(иные СВОД)'!BN40:CB40+'130(собст доходы)'!BN46:CB46</f>
        <v>0</v>
      </c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2"/>
      <c r="CC34" s="100">
        <f>'(гос зад)'!CC34:CP34+'(иные СВОД)'!CC40:CP40+'130(собст доходы)'!CC46:CP46</f>
        <v>0</v>
      </c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2"/>
      <c r="CQ34" s="100">
        <f>'(гос зад)'!CQ34:DD34+'(иные СВОД)'!CQ40:DD40+'130(собст доходы)'!CQ46:DD46</f>
        <v>0</v>
      </c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2"/>
    </row>
    <row r="35" spans="1:108" s="6" customFormat="1" ht="15">
      <c r="A35" s="34"/>
      <c r="B35" s="74" t="s">
        <v>31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5"/>
      <c r="AY35" s="97">
        <v>211</v>
      </c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9"/>
      <c r="BN35" s="100">
        <f>'(гос зад)'!BN35:CB35+'(иные СВОД)'!BN41:CB41+'130(собст доходы)'!BN47:CB47</f>
        <v>29394590</v>
      </c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2"/>
      <c r="CC35" s="100">
        <f>'(гос зад)'!CC35:CP35+'(иные СВОД)'!CC41:CP41+'130(собст доходы)'!CC47:CP47</f>
        <v>29394590</v>
      </c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2"/>
      <c r="CQ35" s="100">
        <f>'(гос зад)'!CQ35:DD35+'(иные СВОД)'!CQ41:DD41+'130(собст доходы)'!CQ47:DD47</f>
        <v>0</v>
      </c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2"/>
    </row>
    <row r="36" spans="1:108" s="6" customFormat="1" ht="15">
      <c r="A36" s="34"/>
      <c r="B36" s="74" t="s">
        <v>32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5"/>
      <c r="AY36" s="97">
        <v>212</v>
      </c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9"/>
      <c r="BN36" s="100">
        <f>'(гос зад)'!BN36:CB36+'(иные СВОД)'!BN42:CB42+'130(собст доходы)'!BN48:CB48</f>
        <v>45000</v>
      </c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2"/>
      <c r="CC36" s="100">
        <f>'(гос зад)'!CC36:CP36+'(иные СВОД)'!CC42:CP42+'130(собст доходы)'!CC48:CP48</f>
        <v>45000</v>
      </c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2"/>
      <c r="CQ36" s="100">
        <f>'(гос зад)'!CQ36:DD36+'(иные СВОД)'!CQ42:DD42+'130(собст доходы)'!CQ48:DD48</f>
        <v>0</v>
      </c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2"/>
    </row>
    <row r="37" spans="1:108" s="6" customFormat="1" ht="15">
      <c r="A37" s="34"/>
      <c r="B37" s="74" t="s">
        <v>94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5"/>
      <c r="AY37" s="97">
        <v>213</v>
      </c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9"/>
      <c r="BN37" s="100">
        <f>'(гос зад)'!BN37:CB37+'(иные СВОД)'!BN43:CB43+'130(собст доходы)'!BN49:CB49</f>
        <v>8877170</v>
      </c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2"/>
      <c r="CC37" s="100">
        <f>'(гос зад)'!CC37:CP37+'(иные СВОД)'!CC43:CP43+'130(собст доходы)'!CC49:CP49</f>
        <v>8877170</v>
      </c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2"/>
      <c r="CQ37" s="100">
        <f>'(гос зад)'!CQ37:DD37+'(иные СВОД)'!CQ43:DD43+'130(собст доходы)'!CQ49:DD49</f>
        <v>0</v>
      </c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2"/>
    </row>
    <row r="38" spans="1:108" s="6" customFormat="1" ht="15" customHeight="1">
      <c r="A38" s="34"/>
      <c r="B38" s="74" t="s">
        <v>33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5"/>
      <c r="AY38" s="97">
        <v>220</v>
      </c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9"/>
      <c r="BN38" s="100">
        <f>'(гос зад)'!BN38:CB38+'(иные СВОД)'!BN44:CB44+'130(собст доходы)'!BN50:CB50</f>
        <v>12918697</v>
      </c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2"/>
      <c r="CC38" s="100">
        <f>'(гос зад)'!CC38:CP38+'(иные СВОД)'!CC44:CP44+'130(собст доходы)'!CC50:CP50</f>
        <v>12918697</v>
      </c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2"/>
      <c r="CQ38" s="100">
        <f>'(гос зад)'!CQ38:DD38+'(иные СВОД)'!CQ44:DD44+'130(собст доходы)'!CQ50:DD50</f>
        <v>0</v>
      </c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2"/>
    </row>
    <row r="39" spans="1:108" s="6" customFormat="1" ht="15">
      <c r="A39" s="34"/>
      <c r="B39" s="74" t="s">
        <v>1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5"/>
      <c r="AY39" s="97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9"/>
      <c r="BN39" s="100">
        <f>'(гос зад)'!BN39:CB39+'(иные СВОД)'!BN45:CB45+'130(собст доходы)'!BN51:CB51</f>
        <v>0</v>
      </c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2"/>
      <c r="CC39" s="100">
        <f>'(гос зад)'!CC39:CP39+'(иные СВОД)'!CC45:CP45+'130(собст доходы)'!CC51:CP51</f>
        <v>0</v>
      </c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2"/>
      <c r="CQ39" s="100">
        <f>'(гос зад)'!CQ39:DD39+'(иные СВОД)'!CQ45:DD45+'130(собст доходы)'!CQ51:DD51</f>
        <v>0</v>
      </c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2"/>
    </row>
    <row r="40" spans="1:108" s="6" customFormat="1" ht="15" customHeight="1">
      <c r="A40" s="34"/>
      <c r="B40" s="74" t="s">
        <v>113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5"/>
      <c r="AY40" s="97">
        <v>221</v>
      </c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9"/>
      <c r="BN40" s="100">
        <f>'(гос зад)'!BN40:CB40+'(иные СВОД)'!BN46:CB46+'130(собст доходы)'!BN52:CB52</f>
        <v>275000</v>
      </c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2"/>
      <c r="CC40" s="100">
        <f>'(гос зад)'!CC40:CP40+'(иные СВОД)'!CC46:CP46+'130(собст доходы)'!CC52:CP52</f>
        <v>275000</v>
      </c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2"/>
      <c r="CQ40" s="100">
        <f>'(гос зад)'!CQ40:DD40+'(иные СВОД)'!CQ46:DD46+'130(собст доходы)'!CQ52:DD52</f>
        <v>0</v>
      </c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2"/>
    </row>
    <row r="41" spans="1:108" s="6" customFormat="1" ht="15" customHeight="1">
      <c r="A41" s="34"/>
      <c r="B41" s="74" t="s">
        <v>114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5"/>
      <c r="AY41" s="97">
        <v>222</v>
      </c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9"/>
      <c r="BN41" s="100">
        <f>'(гос зад)'!BN41:CB41+'(иные СВОД)'!BN47:CB47+'130(собст доходы)'!BN53:CB53</f>
        <v>150000</v>
      </c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2"/>
      <c r="CC41" s="100">
        <f>'(гос зад)'!CC41:CP41+'(иные СВОД)'!CC47:CP47+'130(собст доходы)'!CC53:CP53</f>
        <v>150000</v>
      </c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2"/>
      <c r="CQ41" s="100">
        <f>'(гос зад)'!CQ41:DD41+'(иные СВОД)'!CQ47:DD47+'130(собст доходы)'!CQ53:DD53</f>
        <v>0</v>
      </c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2"/>
    </row>
    <row r="42" spans="1:108" s="6" customFormat="1" ht="15" customHeight="1">
      <c r="A42" s="34"/>
      <c r="B42" s="74" t="s">
        <v>115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5"/>
      <c r="AY42" s="97">
        <v>223</v>
      </c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9"/>
      <c r="BN42" s="100">
        <f>'(гос зад)'!BN42:CB42+'(иные СВОД)'!BN48:CB48+'130(собст доходы)'!BN54:CB54</f>
        <v>2243000</v>
      </c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2"/>
      <c r="CC42" s="100">
        <f>'(гос зад)'!CC42:CP42+'(иные СВОД)'!CC48:CP48+'130(собст доходы)'!CC54:CP54</f>
        <v>2243000</v>
      </c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2"/>
      <c r="CQ42" s="100">
        <f>'(гос зад)'!CQ42:DD42+'(иные СВОД)'!CQ48:DD48+'130(собст доходы)'!CQ54:DD54</f>
        <v>0</v>
      </c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2"/>
    </row>
    <row r="43" spans="1:108" s="6" customFormat="1" ht="15" customHeight="1">
      <c r="A43" s="34"/>
      <c r="B43" s="74" t="s">
        <v>116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5"/>
      <c r="AY43" s="97">
        <v>224</v>
      </c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9"/>
      <c r="BN43" s="100">
        <f>'(гос зад)'!BN43:CB43+'(иные СВОД)'!BN49:CB49+'130(собст доходы)'!BN55:CB55</f>
        <v>0</v>
      </c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2"/>
      <c r="CC43" s="100">
        <f>'(гос зад)'!CC43:CP43+'(иные СВОД)'!CC49:CP49+'130(собст доходы)'!CC55:CP55</f>
        <v>0</v>
      </c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2"/>
      <c r="CQ43" s="100">
        <f>'(гос зад)'!CQ43:DD43+'(иные СВОД)'!CQ49:DD49+'130(собст доходы)'!CQ55:DD55</f>
        <v>0</v>
      </c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2"/>
    </row>
    <row r="44" spans="1:108" s="6" customFormat="1" ht="15">
      <c r="A44" s="34"/>
      <c r="B44" s="74" t="s">
        <v>117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5"/>
      <c r="AY44" s="97">
        <v>225</v>
      </c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9"/>
      <c r="BN44" s="100">
        <f>'(гос зад)'!BN44:CB44+'(иные СВОД)'!BN50:CB50+'130(собст доходы)'!BN56:CB56</f>
        <v>1930000</v>
      </c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2"/>
      <c r="CC44" s="100">
        <f>'(гос зад)'!CC44:CP44+'(иные СВОД)'!CC50:CP50+'130(собст доходы)'!CC56:CP56</f>
        <v>1930000</v>
      </c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2"/>
      <c r="CQ44" s="100">
        <f>'(гос зад)'!CQ44:DD44+'(иные СВОД)'!CQ50:DD50+'130(собст доходы)'!CQ56:DD56</f>
        <v>0</v>
      </c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2"/>
    </row>
    <row r="45" spans="1:108" s="6" customFormat="1" ht="15" customHeight="1">
      <c r="A45" s="34"/>
      <c r="B45" s="74" t="s">
        <v>118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5"/>
      <c r="AY45" s="97">
        <v>226</v>
      </c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9"/>
      <c r="BN45" s="100">
        <f>'(гос зад)'!BN45:CB45+'(иные СВОД)'!BN51:CB51+'130(собст доходы)'!BN57:CB57</f>
        <v>8320697</v>
      </c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2"/>
      <c r="CC45" s="100">
        <f>'(гос зад)'!CC45:CP45+'(иные СВОД)'!CC51:CP51+'130(собст доходы)'!CC57:CP57</f>
        <v>8320697</v>
      </c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2"/>
      <c r="CQ45" s="100">
        <f>'(гос зад)'!CQ45:DD45+'(иные СВОД)'!CQ51:DD51+'130(собст доходы)'!CQ57:DD57</f>
        <v>0</v>
      </c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2"/>
    </row>
    <row r="46" spans="1:108" s="6" customFormat="1" ht="18.75" customHeight="1" hidden="1">
      <c r="A46" s="34"/>
      <c r="B46" s="74" t="s">
        <v>153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5"/>
      <c r="AY46" s="97" t="s">
        <v>151</v>
      </c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9"/>
      <c r="BN46" s="100">
        <f>'(гос зад)'!BN46:CB46+'(иные СВОД)'!BN52:CB52+'130(собст доходы)'!BN58:CB58</f>
        <v>0</v>
      </c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2"/>
      <c r="CC46" s="100">
        <f>'(гос зад)'!CC46:CP46+'(иные СВОД)'!CC52:CP52+'130(собст доходы)'!CC58:CP58</f>
        <v>0</v>
      </c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2"/>
      <c r="CQ46" s="100">
        <f>'(гос зад)'!CQ46:DD46+'(иные СВОД)'!CQ52:DD52+'130(собст доходы)'!CQ58:DD58</f>
        <v>0</v>
      </c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2"/>
    </row>
    <row r="47" spans="1:108" s="6" customFormat="1" ht="30" customHeight="1" hidden="1">
      <c r="A47" s="34"/>
      <c r="B47" s="74" t="s">
        <v>154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5"/>
      <c r="AY47" s="97" t="s">
        <v>150</v>
      </c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9"/>
      <c r="BN47" s="100">
        <f>'(гос зад)'!BN47:CB47+'(иные СВОД)'!BN53:CB53+'130(собст доходы)'!BN59:CB59</f>
        <v>0</v>
      </c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2"/>
      <c r="CC47" s="100">
        <f>'(гос зад)'!CC47:CP47+'(иные СВОД)'!CC53:CP53+'130(собст доходы)'!CC59:CP59</f>
        <v>0</v>
      </c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2"/>
      <c r="CQ47" s="100">
        <f>'(гос зад)'!CQ47:DD47+'(иные СВОД)'!CQ53:DD53+'130(собст доходы)'!CQ59:DD59</f>
        <v>0</v>
      </c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2"/>
    </row>
    <row r="48" spans="1:108" s="6" customFormat="1" ht="30" customHeight="1" hidden="1">
      <c r="A48" s="34"/>
      <c r="B48" s="74" t="s">
        <v>34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5"/>
      <c r="AY48" s="97">
        <v>240</v>
      </c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9"/>
      <c r="BN48" s="100">
        <f>'(гос зад)'!BN48:CB48+'(иные СВОД)'!BN54:CB54+'130(собст доходы)'!BN60:CB60</f>
        <v>0</v>
      </c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2"/>
      <c r="CC48" s="100">
        <f>'(гос зад)'!CC48:CP48+'(иные СВОД)'!CC54:CP54+'130(собст доходы)'!CC60:CP60</f>
        <v>0</v>
      </c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2"/>
      <c r="CQ48" s="100">
        <f>'(гос зад)'!CQ48:DD48+'(иные СВОД)'!CQ54:DD54+'130(собст доходы)'!CQ60:DD60</f>
        <v>0</v>
      </c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2"/>
    </row>
    <row r="49" spans="1:108" s="6" customFormat="1" ht="14.25" customHeight="1" hidden="1">
      <c r="A49" s="34"/>
      <c r="B49" s="74" t="s">
        <v>1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5"/>
      <c r="AY49" s="97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9"/>
      <c r="BN49" s="100">
        <f>'(гос зад)'!BN49:CB49+'(иные СВОД)'!BN55:CB55+'130(собст доходы)'!BN61:CB61</f>
        <v>0</v>
      </c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2"/>
      <c r="CC49" s="100">
        <f>'(гос зад)'!CC49:CP49+'(иные СВОД)'!CC55:CP55+'130(собст доходы)'!CC61:CP61</f>
        <v>0</v>
      </c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2"/>
      <c r="CQ49" s="100">
        <f>'(гос зад)'!CQ49:DD49+'(иные СВОД)'!CQ55:DD55+'130(собст доходы)'!CQ61:DD61</f>
        <v>0</v>
      </c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2"/>
    </row>
    <row r="50" spans="1:108" s="6" customFormat="1" ht="30" customHeight="1" hidden="1">
      <c r="A50" s="34"/>
      <c r="B50" s="74" t="s">
        <v>53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5"/>
      <c r="AY50" s="97">
        <v>241</v>
      </c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9"/>
      <c r="BN50" s="100">
        <f>'(гос зад)'!BN50:CB50+'(иные СВОД)'!BN56:CB56+'130(собст доходы)'!BN62:CB62</f>
        <v>0</v>
      </c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2"/>
      <c r="CC50" s="100">
        <f>'(гос зад)'!CC50:CP50+'(иные СВОД)'!CC56:CP56+'130(собст доходы)'!CC62:CP62</f>
        <v>0</v>
      </c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2"/>
      <c r="CQ50" s="100">
        <f>'(гос зад)'!CQ50:DD50+'(иные СВОД)'!CQ56:DD56+'130(собст доходы)'!CQ62:DD62</f>
        <v>0</v>
      </c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2"/>
    </row>
    <row r="51" spans="1:108" s="6" customFormat="1" ht="15" hidden="1">
      <c r="A51" s="34"/>
      <c r="B51" s="74" t="s">
        <v>51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5"/>
      <c r="AY51" s="97">
        <v>260</v>
      </c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9"/>
      <c r="BN51" s="100">
        <f>'(гос зад)'!BN51:CB51+'(иные СВОД)'!BN57:CB57+'130(собст доходы)'!BN63:CB63</f>
        <v>0</v>
      </c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2"/>
      <c r="CC51" s="100">
        <f>'(гос зад)'!CC51:CP51+'(иные СВОД)'!CC57:CP57+'130(собст доходы)'!CC63:CP63</f>
        <v>0</v>
      </c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2"/>
      <c r="CQ51" s="100">
        <f>'(гос зад)'!CQ51:DD51+'(иные СВОД)'!CQ57:DD57+'130(собст доходы)'!CQ63:DD63</f>
        <v>0</v>
      </c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2"/>
    </row>
    <row r="52" spans="1:108" s="6" customFormat="1" ht="14.25" customHeight="1" hidden="1">
      <c r="A52" s="34"/>
      <c r="B52" s="74" t="s">
        <v>1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5"/>
      <c r="AY52" s="97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9"/>
      <c r="BN52" s="100">
        <f>'(гос зад)'!BN52:CB52+'(иные СВОД)'!BN58:CB58+'130(собст доходы)'!BN64:CB64</f>
        <v>0</v>
      </c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2"/>
      <c r="CC52" s="100">
        <f>'(гос зад)'!CC52:CP52+'(иные СВОД)'!CC58:CP58+'130(собст доходы)'!CC64:CP64</f>
        <v>0</v>
      </c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2"/>
      <c r="CQ52" s="100">
        <f>'(гос зад)'!CQ52:DD52+'(иные СВОД)'!CQ58:DD58+'130(собст доходы)'!CQ64:DD64</f>
        <v>0</v>
      </c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2"/>
    </row>
    <row r="53" spans="1:108" s="6" customFormat="1" ht="15" customHeight="1" hidden="1">
      <c r="A53" s="34"/>
      <c r="B53" s="74" t="s">
        <v>119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5"/>
      <c r="AY53" s="97">
        <v>262</v>
      </c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9"/>
      <c r="BN53" s="100">
        <f>'(гос зад)'!BN53:CB53+'(иные СВОД)'!BN59:CB59+'130(собст доходы)'!BN65:CB65</f>
        <v>0</v>
      </c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2"/>
      <c r="CC53" s="100">
        <f>'(гос зад)'!CC53:CP53+'(иные СВОД)'!CC59:CP59+'130(собст доходы)'!CC65:CP65</f>
        <v>0</v>
      </c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2"/>
      <c r="CQ53" s="100">
        <f>'(гос зад)'!CQ53:DD53+'(иные СВОД)'!CQ59:DD59+'130(собст доходы)'!CQ65:DD65</f>
        <v>0</v>
      </c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2"/>
    </row>
    <row r="54" spans="1:108" s="6" customFormat="1" ht="45" customHeight="1" hidden="1">
      <c r="A54" s="34"/>
      <c r="B54" s="74" t="s">
        <v>120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5"/>
      <c r="AY54" s="97">
        <v>263</v>
      </c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9"/>
      <c r="BN54" s="100">
        <f>'(гос зад)'!BN54:CB54+'(иные СВОД)'!BN60:CB60+'130(собст доходы)'!BN66:CB66</f>
        <v>0</v>
      </c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2"/>
      <c r="CC54" s="100">
        <f>'(гос зад)'!CC54:CP54+'(иные СВОД)'!CC60:CP60+'130(собст доходы)'!CC66:CP66</f>
        <v>0</v>
      </c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2"/>
      <c r="CQ54" s="100">
        <f>'(гос зад)'!CQ54:DD54+'(иные СВОД)'!CQ60:DD60+'130(собст доходы)'!CQ66:DD66</f>
        <v>0</v>
      </c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2"/>
    </row>
    <row r="55" spans="1:108" s="6" customFormat="1" ht="15">
      <c r="A55" s="34"/>
      <c r="B55" s="74" t="s">
        <v>52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5"/>
      <c r="AY55" s="97">
        <v>290</v>
      </c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9"/>
      <c r="BN55" s="100">
        <f>'(гос зад)'!BN55:CB55+'(иные СВОД)'!BN61:CB61+'130(собст доходы)'!BN67:CB67</f>
        <v>6740663</v>
      </c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2"/>
      <c r="CC55" s="100">
        <f>'(гос зад)'!CC55:CP55+'(иные СВОД)'!CC61:CP61+'130(собст доходы)'!CC67:CP67</f>
        <v>6740663</v>
      </c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2"/>
      <c r="CQ55" s="100">
        <f>'(гос зад)'!CQ55:DD55+'(иные СВОД)'!CQ61:DD61+'130(собст доходы)'!CQ67:DD67</f>
        <v>0</v>
      </c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2"/>
    </row>
    <row r="56" spans="1:108" s="6" customFormat="1" ht="15" customHeight="1">
      <c r="A56" s="34"/>
      <c r="B56" s="74" t="s">
        <v>24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5"/>
      <c r="AY56" s="97">
        <v>300</v>
      </c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9"/>
      <c r="BN56" s="100">
        <f>'(гос зад)'!BN56:CB56+'(иные СВОД)'!BN62:CB62+'130(собст доходы)'!BN68:CB68</f>
        <v>1142818.05</v>
      </c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2"/>
      <c r="CC56" s="100">
        <f>'(гос зад)'!CC56:CP56+'(иные СВОД)'!CC62:CP62+'130(собст доходы)'!CC68:CP68</f>
        <v>1142818.05</v>
      </c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2"/>
      <c r="CQ56" s="100">
        <f>'(гос зад)'!CQ56:DD56+'(иные СВОД)'!CQ62:DD62+'130(собст доходы)'!CQ68:DD68</f>
        <v>0</v>
      </c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2"/>
    </row>
    <row r="57" spans="1:108" s="6" customFormat="1" ht="14.25" customHeight="1">
      <c r="A57" s="34"/>
      <c r="B57" s="74" t="s">
        <v>1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5"/>
      <c r="AY57" s="97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9"/>
      <c r="BN57" s="100">
        <f>'(гос зад)'!BN57:CB57+'(иные СВОД)'!BN63:CB63+'130(собст доходы)'!BN69:CB69</f>
        <v>0</v>
      </c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2"/>
      <c r="CC57" s="100">
        <f>'(гос зад)'!CC57:CP57+'(иные СВОД)'!CC63:CP63+'130(собст доходы)'!CC69:CP69</f>
        <v>0</v>
      </c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2"/>
      <c r="CQ57" s="100">
        <f>'(гос зад)'!CQ57:DD57+'(иные СВОД)'!CQ63:DD63+'130(собст доходы)'!CQ69:DD69</f>
        <v>0</v>
      </c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2"/>
    </row>
    <row r="58" spans="1:108" s="6" customFormat="1" ht="15">
      <c r="A58" s="34"/>
      <c r="B58" s="74" t="s">
        <v>123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5"/>
      <c r="AY58" s="97">
        <v>310</v>
      </c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9"/>
      <c r="BN58" s="100">
        <f>'(гос зад)'!BN58:CB58+'(иные СВОД)'!BN64:CB64+'130(собст доходы)'!BN70:CB70</f>
        <v>250000</v>
      </c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2"/>
      <c r="CC58" s="100">
        <f>'(гос зад)'!CC58:CP58+'(иные СВОД)'!CC64:CP64+'130(собст доходы)'!CC70:CP70</f>
        <v>250000</v>
      </c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2"/>
      <c r="CQ58" s="100">
        <f>'(гос зад)'!CQ58:DD58+'(иные СВОД)'!CQ64:DD64+'130(собст доходы)'!CQ70:DD70</f>
        <v>0</v>
      </c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2"/>
    </row>
    <row r="59" spans="1:108" s="6" customFormat="1" ht="30" customHeight="1">
      <c r="A59" s="34"/>
      <c r="B59" s="74" t="s">
        <v>124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5"/>
      <c r="AY59" s="97">
        <v>320</v>
      </c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9"/>
      <c r="BN59" s="100">
        <f>'(гос зад)'!BN59:CB59+'(иные СВОД)'!BN65:CB65+'130(собст доходы)'!BN71:CB71</f>
        <v>0</v>
      </c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2"/>
      <c r="CC59" s="100">
        <f>'(гос зад)'!CC59:CP59+'(иные СВОД)'!CC65:CP65+'130(собст доходы)'!CC71:CP71</f>
        <v>0</v>
      </c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2"/>
      <c r="CQ59" s="100">
        <f>'(гос зад)'!CQ59:DD59+'(иные СВОД)'!CQ65:DD65+'130(собст доходы)'!CQ71:DD71</f>
        <v>0</v>
      </c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2"/>
    </row>
    <row r="60" spans="1:108" s="6" customFormat="1" ht="30" customHeight="1">
      <c r="A60" s="34"/>
      <c r="B60" s="74" t="s">
        <v>125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5"/>
      <c r="AY60" s="97">
        <v>330</v>
      </c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9"/>
      <c r="BN60" s="100">
        <f>'(гос зад)'!BN60:CB60+'(иные СВОД)'!BN66:CB66+'130(собст доходы)'!BN72:CB72</f>
        <v>0</v>
      </c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2"/>
      <c r="CC60" s="100">
        <f>'(гос зад)'!CC60:CP60+'(иные СВОД)'!CC66:CP66+'130(собст доходы)'!CC72:CP72</f>
        <v>0</v>
      </c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2"/>
      <c r="CQ60" s="100">
        <f>'(гос зад)'!CQ60:DD60+'(иные СВОД)'!CQ66:DD66+'130(собст доходы)'!CQ72:DD72</f>
        <v>0</v>
      </c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2"/>
    </row>
    <row r="61" spans="1:108" s="6" customFormat="1" ht="15" customHeight="1">
      <c r="A61" s="34"/>
      <c r="B61" s="74" t="s">
        <v>126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5"/>
      <c r="AY61" s="97">
        <v>340</v>
      </c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9"/>
      <c r="BN61" s="100">
        <f>'(гос зад)'!BN61:CB61+'(иные СВОД)'!BN67:CB67+'130(собст доходы)'!BN73:CB73</f>
        <v>892818.05</v>
      </c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2"/>
      <c r="CC61" s="100">
        <f>'(гос зад)'!CC61:CP61+'(иные СВОД)'!CC67:CP67+'130(собст доходы)'!CC73:CP73</f>
        <v>892818.05</v>
      </c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2"/>
      <c r="CQ61" s="100">
        <f>'(гос зад)'!CQ61:DD61+'(иные СВОД)'!CQ67:DD67+'130(собст доходы)'!CQ73:DD73</f>
        <v>0</v>
      </c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2"/>
    </row>
    <row r="62" spans="1:108" s="6" customFormat="1" ht="15">
      <c r="A62" s="34"/>
      <c r="B62" s="74" t="s">
        <v>96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5"/>
      <c r="AY62" s="97">
        <v>500</v>
      </c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9"/>
      <c r="BN62" s="100">
        <f>'(гос зад)'!BN62:CB62+'(иные СВОД)'!BN68:CB68+'130(собст доходы)'!BN74:CB74</f>
        <v>0</v>
      </c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2"/>
      <c r="CC62" s="100">
        <f>'(гос зад)'!CC62:CP62+'(иные СВОД)'!CC68:CP68+'130(собст доходы)'!CC74:CP74</f>
        <v>0</v>
      </c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2"/>
      <c r="CQ62" s="100">
        <f>'(гос зад)'!CQ62:DD62+'(иные СВОД)'!CQ68:DD68+'130(собст доходы)'!CQ74:DD74</f>
        <v>0</v>
      </c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2"/>
    </row>
    <row r="63" spans="1:108" s="6" customFormat="1" ht="14.25" customHeight="1">
      <c r="A63" s="34"/>
      <c r="B63" s="74" t="s">
        <v>1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5"/>
      <c r="AY63" s="97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9"/>
      <c r="BN63" s="100">
        <f>'(гос зад)'!BN63:CB63+'(иные СВОД)'!BN69:CB69+'130(собст доходы)'!BN75:CB75</f>
        <v>0</v>
      </c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2"/>
      <c r="CC63" s="100">
        <f>'(гос зад)'!CC63:CP63+'(иные СВОД)'!CC69:CP69+'130(собст доходы)'!CC75:CP75</f>
        <v>0</v>
      </c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2"/>
      <c r="CQ63" s="100">
        <f>'(гос зад)'!CQ63:DD63+'(иные СВОД)'!CQ69:DD69+'130(собст доходы)'!CQ75:DD75</f>
        <v>0</v>
      </c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2"/>
    </row>
    <row r="64" spans="1:108" s="6" customFormat="1" ht="30" customHeight="1">
      <c r="A64" s="34"/>
      <c r="B64" s="74" t="s">
        <v>121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5"/>
      <c r="AY64" s="97">
        <v>520</v>
      </c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9"/>
      <c r="BN64" s="100">
        <f>'(гос зад)'!BN64:CB64+'(иные СВОД)'!BN70:CB70+'130(собст доходы)'!BN76:CB76</f>
        <v>0</v>
      </c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2"/>
      <c r="CC64" s="100">
        <f>'(гос зад)'!CC64:CP64+'(иные СВОД)'!CC70:CP70+'130(собст доходы)'!CC76:CP76</f>
        <v>0</v>
      </c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2"/>
      <c r="CQ64" s="100">
        <f>'(гос зад)'!CQ64:DD64+'(иные СВОД)'!CQ70:DD70+'130(собст доходы)'!CQ76:DD76</f>
        <v>0</v>
      </c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2"/>
    </row>
    <row r="65" spans="1:108" s="6" customFormat="1" ht="30" customHeight="1">
      <c r="A65" s="34"/>
      <c r="B65" s="74" t="s">
        <v>122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5"/>
      <c r="AY65" s="97">
        <v>530</v>
      </c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9"/>
      <c r="BN65" s="100">
        <f>'(гос зад)'!BN65:CB65+'(иные СВОД)'!BN71:CB71+'130(собст доходы)'!BN77:CB77</f>
        <v>0</v>
      </c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2"/>
      <c r="CC65" s="100">
        <f>'(гос зад)'!CC65:CP65+'(иные СВОД)'!CC71:CP71+'130(собст доходы)'!CC77:CP77</f>
        <v>0</v>
      </c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2"/>
      <c r="CQ65" s="100">
        <f>'(гос зад)'!CQ65:DD65+'(иные СВОД)'!CQ71:DD71+'130(собст доходы)'!CQ77:DD77</f>
        <v>0</v>
      </c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2"/>
    </row>
    <row r="66" spans="1:108" s="6" customFormat="1" ht="15" customHeight="1">
      <c r="A66" s="34"/>
      <c r="B66" s="121" t="s">
        <v>25</v>
      </c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2"/>
      <c r="AY66" s="97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9"/>
      <c r="BN66" s="100">
        <f>'(гос зад)'!BN66:CB66+'(иные СВОД)'!BN72:CB72+'130(собст доходы)'!BN78:CB78</f>
        <v>0</v>
      </c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2"/>
      <c r="CC66" s="100">
        <f>'(гос зад)'!CC66:CP66+'(иные СВОД)'!CC72:CP72+'130(собст доходы)'!CC78:CP78</f>
        <v>0</v>
      </c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2"/>
      <c r="CQ66" s="100">
        <f>'(гос зад)'!CQ66:DD66+'(иные СВОД)'!CQ72:DD72+'130(собст доходы)'!CQ78:DD78</f>
        <v>0</v>
      </c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2"/>
    </row>
    <row r="67" spans="1:108" s="6" customFormat="1" ht="15">
      <c r="A67" s="34"/>
      <c r="B67" s="74" t="s">
        <v>26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5"/>
      <c r="AY67" s="97" t="s">
        <v>23</v>
      </c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9"/>
      <c r="BN67" s="100">
        <f>'(гос зад)'!BN67:CB67+'(иные СВОД)'!BN73:CB73+'130(собст доходы)'!BN79:CB79</f>
        <v>0</v>
      </c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2"/>
      <c r="CC67" s="100">
        <f>'(гос зад)'!CC67:CP67+'(иные СВОД)'!CC73:CP73+'130(собст доходы)'!CC79:CP79</f>
        <v>0</v>
      </c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2"/>
      <c r="CQ67" s="100">
        <f>'(гос зад)'!CQ67:DD67+'(иные СВОД)'!CQ73:DD73+'130(собст доходы)'!CQ79:DD79</f>
        <v>0</v>
      </c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2"/>
    </row>
    <row r="68" ht="22.5" customHeight="1"/>
    <row r="69" spans="1:61" ht="14.25" customHeight="1">
      <c r="A69" s="6"/>
      <c r="B69" s="6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</row>
    <row r="70" spans="1:61" ht="14.25" customHeight="1">
      <c r="A70" s="6"/>
      <c r="B70" s="6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</row>
    <row r="71" spans="1:108" ht="14.25" customHeight="1">
      <c r="A71" s="6" t="s">
        <v>164</v>
      </c>
      <c r="B71" s="6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CA71" s="123" t="s">
        <v>201</v>
      </c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3"/>
      <c r="CX71" s="123"/>
      <c r="CY71" s="123"/>
      <c r="CZ71" s="123"/>
      <c r="DA71" s="123"/>
      <c r="DB71" s="123"/>
      <c r="DC71" s="123"/>
      <c r="DD71" s="123"/>
    </row>
    <row r="72" spans="1:108" s="2" customFormat="1" ht="12">
      <c r="A72" s="37"/>
      <c r="B72" s="37"/>
      <c r="BE72" s="124" t="s">
        <v>13</v>
      </c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124"/>
      <c r="BX72" s="124"/>
      <c r="CA72" s="124" t="s">
        <v>14</v>
      </c>
      <c r="CB72" s="124"/>
      <c r="CC72" s="124"/>
      <c r="CD72" s="124"/>
      <c r="CE72" s="124"/>
      <c r="CF72" s="124"/>
      <c r="CG72" s="124"/>
      <c r="CH72" s="124"/>
      <c r="CI72" s="124"/>
      <c r="CJ72" s="124"/>
      <c r="CK72" s="124"/>
      <c r="CL72" s="124"/>
      <c r="CM72" s="124"/>
      <c r="CN72" s="124"/>
      <c r="CO72" s="124"/>
      <c r="CP72" s="124"/>
      <c r="CQ72" s="124"/>
      <c r="CR72" s="124"/>
      <c r="CS72" s="124"/>
      <c r="CT72" s="124"/>
      <c r="CU72" s="124"/>
      <c r="CV72" s="124"/>
      <c r="CW72" s="124"/>
      <c r="CX72" s="124"/>
      <c r="CY72" s="124"/>
      <c r="CZ72" s="124"/>
      <c r="DA72" s="124"/>
      <c r="DB72" s="124"/>
      <c r="DC72" s="124"/>
      <c r="DD72" s="124"/>
    </row>
    <row r="73" spans="1:108" ht="14.25" customHeight="1">
      <c r="A73" s="6"/>
      <c r="B73" s="6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</row>
    <row r="74" spans="1:108" ht="14.25" customHeight="1">
      <c r="A74" s="6"/>
      <c r="B74" s="6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</row>
    <row r="75" spans="1:108" ht="14.25" customHeight="1">
      <c r="A75" s="6" t="s">
        <v>165</v>
      </c>
      <c r="B75" s="6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CA75" s="123" t="s">
        <v>202</v>
      </c>
      <c r="CB75" s="123"/>
      <c r="CC75" s="123"/>
      <c r="CD75" s="123"/>
      <c r="CE75" s="123"/>
      <c r="CF75" s="123"/>
      <c r="CG75" s="123"/>
      <c r="CH75" s="123"/>
      <c r="CI75" s="123"/>
      <c r="CJ75" s="123"/>
      <c r="CK75" s="123"/>
      <c r="CL75" s="123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3"/>
    </row>
    <row r="76" spans="1:108" s="2" customFormat="1" ht="12" customHeight="1">
      <c r="A76" s="37"/>
      <c r="B76" s="37"/>
      <c r="BE76" s="124" t="s">
        <v>13</v>
      </c>
      <c r="BF76" s="124"/>
      <c r="BG76" s="124"/>
      <c r="BH76" s="124"/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/>
      <c r="BW76" s="124"/>
      <c r="BX76" s="124"/>
      <c r="CA76" s="124" t="s">
        <v>14</v>
      </c>
      <c r="CB76" s="124"/>
      <c r="CC76" s="124"/>
      <c r="CD76" s="124"/>
      <c r="CE76" s="124"/>
      <c r="CF76" s="124"/>
      <c r="CG76" s="124"/>
      <c r="CH76" s="124"/>
      <c r="CI76" s="124"/>
      <c r="CJ76" s="124"/>
      <c r="CK76" s="124"/>
      <c r="CL76" s="124"/>
      <c r="CM76" s="124"/>
      <c r="CN76" s="124"/>
      <c r="CO76" s="124"/>
      <c r="CP76" s="124"/>
      <c r="CQ76" s="124"/>
      <c r="CR76" s="124"/>
      <c r="CS76" s="124"/>
      <c r="CT76" s="124"/>
      <c r="CU76" s="124"/>
      <c r="CV76" s="124"/>
      <c r="CW76" s="124"/>
      <c r="CX76" s="124"/>
      <c r="CY76" s="124"/>
      <c r="CZ76" s="124"/>
      <c r="DA76" s="124"/>
      <c r="DB76" s="124"/>
      <c r="DC76" s="124"/>
      <c r="DD76" s="124"/>
    </row>
    <row r="77" spans="1:108" s="42" customFormat="1" ht="13.5" customHeight="1">
      <c r="A77" s="41" t="s">
        <v>90</v>
      </c>
      <c r="B77" s="41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29"/>
      <c r="BQ77" s="129"/>
      <c r="BR77" s="129"/>
      <c r="BS77" s="129"/>
      <c r="BT77" s="129"/>
      <c r="BU77" s="129"/>
      <c r="BV77" s="129"/>
      <c r="BW77" s="129"/>
      <c r="BX77" s="129"/>
      <c r="CA77" s="129" t="s">
        <v>203</v>
      </c>
      <c r="CB77" s="129"/>
      <c r="CC77" s="129"/>
      <c r="CD77" s="129"/>
      <c r="CE77" s="129"/>
      <c r="CF77" s="129"/>
      <c r="CG77" s="129"/>
      <c r="CH77" s="129"/>
      <c r="CI77" s="129"/>
      <c r="CJ77" s="129"/>
      <c r="CK77" s="129"/>
      <c r="CL77" s="129"/>
      <c r="CM77" s="129"/>
      <c r="CN77" s="129"/>
      <c r="CO77" s="129"/>
      <c r="CP77" s="129"/>
      <c r="CQ77" s="129"/>
      <c r="CR77" s="129"/>
      <c r="CS77" s="129"/>
      <c r="CT77" s="129"/>
      <c r="CU77" s="129"/>
      <c r="CV77" s="129"/>
      <c r="CW77" s="129"/>
      <c r="CX77" s="129"/>
      <c r="CY77" s="129"/>
      <c r="CZ77" s="129"/>
      <c r="DA77" s="129"/>
      <c r="DB77" s="129"/>
      <c r="DC77" s="129"/>
      <c r="DD77" s="129"/>
    </row>
    <row r="78" spans="1:108" s="2" customFormat="1" ht="13.5" customHeight="1">
      <c r="A78" s="37"/>
      <c r="B78" s="37"/>
      <c r="BE78" s="124" t="s">
        <v>13</v>
      </c>
      <c r="BF78" s="124"/>
      <c r="BG78" s="124"/>
      <c r="BH78" s="124"/>
      <c r="BI78" s="124"/>
      <c r="BJ78" s="124"/>
      <c r="BK78" s="124"/>
      <c r="BL78" s="124"/>
      <c r="BM78" s="124"/>
      <c r="BN78" s="124"/>
      <c r="BO78" s="124"/>
      <c r="BP78" s="124"/>
      <c r="BQ78" s="124"/>
      <c r="BR78" s="124"/>
      <c r="BS78" s="124"/>
      <c r="BT78" s="124"/>
      <c r="BU78" s="124"/>
      <c r="BV78" s="124"/>
      <c r="BW78" s="124"/>
      <c r="BX78" s="124"/>
      <c r="CA78" s="124" t="s">
        <v>14</v>
      </c>
      <c r="CB78" s="124"/>
      <c r="CC78" s="124"/>
      <c r="CD78" s="124"/>
      <c r="CE78" s="124"/>
      <c r="CF78" s="124"/>
      <c r="CG78" s="124"/>
      <c r="CH78" s="124"/>
      <c r="CI78" s="124"/>
      <c r="CJ78" s="124"/>
      <c r="CK78" s="124"/>
      <c r="CL78" s="124"/>
      <c r="CM78" s="124"/>
      <c r="CN78" s="124"/>
      <c r="CO78" s="124"/>
      <c r="CP78" s="124"/>
      <c r="CQ78" s="124"/>
      <c r="CR78" s="124"/>
      <c r="CS78" s="124"/>
      <c r="CT78" s="124"/>
      <c r="CU78" s="124"/>
      <c r="CV78" s="124"/>
      <c r="CW78" s="124"/>
      <c r="CX78" s="124"/>
      <c r="CY78" s="124"/>
      <c r="CZ78" s="124"/>
      <c r="DA78" s="124"/>
      <c r="DB78" s="124"/>
      <c r="DC78" s="124"/>
      <c r="DD78" s="124"/>
    </row>
    <row r="79" spans="1:35" s="42" customFormat="1" ht="12" customHeight="1">
      <c r="A79" s="41" t="s">
        <v>91</v>
      </c>
      <c r="B79" s="41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</row>
    <row r="80" s="42" customFormat="1" ht="25.5" customHeight="1"/>
    <row r="81" spans="2:36" s="42" customFormat="1" ht="12" customHeight="1">
      <c r="B81" s="43" t="s">
        <v>2</v>
      </c>
      <c r="C81" s="126"/>
      <c r="D81" s="126"/>
      <c r="E81" s="126"/>
      <c r="F81" s="126"/>
      <c r="G81" s="42" t="s">
        <v>2</v>
      </c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7">
        <v>20</v>
      </c>
      <c r="AC81" s="127"/>
      <c r="AD81" s="127"/>
      <c r="AE81" s="127"/>
      <c r="AF81" s="128"/>
      <c r="AG81" s="128"/>
      <c r="AH81" s="128"/>
      <c r="AI81" s="128"/>
      <c r="AJ81" s="42" t="s">
        <v>3</v>
      </c>
    </row>
    <row r="82" s="42" customFormat="1" ht="3" customHeight="1"/>
  </sheetData>
  <sheetProtection/>
  <mergeCells count="334">
    <mergeCell ref="B12:AX12"/>
    <mergeCell ref="AY12:BM12"/>
    <mergeCell ref="BN12:CB12"/>
    <mergeCell ref="CC12:CP12"/>
    <mergeCell ref="CQ12:DD12"/>
    <mergeCell ref="CC27:CP27"/>
    <mergeCell ref="CQ27:DD27"/>
    <mergeCell ref="CQ26:DD26"/>
    <mergeCell ref="CC26:CP26"/>
    <mergeCell ref="CQ18:DD18"/>
    <mergeCell ref="B11:AX11"/>
    <mergeCell ref="AY11:BM11"/>
    <mergeCell ref="BN11:CB11"/>
    <mergeCell ref="CC11:CP11"/>
    <mergeCell ref="CQ11:DD11"/>
    <mergeCell ref="BE77:BX77"/>
    <mergeCell ref="CA77:DD77"/>
    <mergeCell ref="BE72:BX72"/>
    <mergeCell ref="CA72:DD72"/>
    <mergeCell ref="BE75:BX75"/>
    <mergeCell ref="BE78:BX78"/>
    <mergeCell ref="CA78:DD78"/>
    <mergeCell ref="G79:AI79"/>
    <mergeCell ref="C81:F81"/>
    <mergeCell ref="J81:AA81"/>
    <mergeCell ref="AB81:AE81"/>
    <mergeCell ref="AF81:AI81"/>
    <mergeCell ref="CA75:DD75"/>
    <mergeCell ref="BE76:BX76"/>
    <mergeCell ref="CA76:DD76"/>
    <mergeCell ref="BN18:CB18"/>
    <mergeCell ref="BE71:BX71"/>
    <mergeCell ref="CA71:DD71"/>
    <mergeCell ref="CC28:CP28"/>
    <mergeCell ref="BN67:CB67"/>
    <mergeCell ref="BN66:CB66"/>
    <mergeCell ref="BN53:CB53"/>
    <mergeCell ref="AY51:BM51"/>
    <mergeCell ref="CC51:CP51"/>
    <mergeCell ref="BN32:CB32"/>
    <mergeCell ref="CQ28:DD28"/>
    <mergeCell ref="CC18:CP18"/>
    <mergeCell ref="BN26:CB26"/>
    <mergeCell ref="BN29:CB29"/>
    <mergeCell ref="BN27:CB27"/>
    <mergeCell ref="BN28:CB28"/>
    <mergeCell ref="BN31:CB31"/>
    <mergeCell ref="BN17:CB17"/>
    <mergeCell ref="CQ16:DD16"/>
    <mergeCell ref="CQ17:DD17"/>
    <mergeCell ref="BN15:CB15"/>
    <mergeCell ref="BN16:CB16"/>
    <mergeCell ref="CC17:CP17"/>
    <mergeCell ref="CC16:CP16"/>
    <mergeCell ref="B67:AX67"/>
    <mergeCell ref="AY67:BM67"/>
    <mergeCell ref="B36:AX36"/>
    <mergeCell ref="B66:AX66"/>
    <mergeCell ref="AY66:BM66"/>
    <mergeCell ref="B53:AX53"/>
    <mergeCell ref="AY53:BM53"/>
    <mergeCell ref="B54:AX54"/>
    <mergeCell ref="AY54:BM54"/>
    <mergeCell ref="B43:AX43"/>
    <mergeCell ref="B15:AX15"/>
    <mergeCell ref="B16:AX16"/>
    <mergeCell ref="AY16:BM16"/>
    <mergeCell ref="AY18:BM18"/>
    <mergeCell ref="B27:AX27"/>
    <mergeCell ref="B10:AX10"/>
    <mergeCell ref="AY10:BM10"/>
    <mergeCell ref="AY17:BM17"/>
    <mergeCell ref="AY26:BM26"/>
    <mergeCell ref="B18:AX18"/>
    <mergeCell ref="B52:AX52"/>
    <mergeCell ref="CC56:CP56"/>
    <mergeCell ref="B56:AX56"/>
    <mergeCell ref="B6:AX6"/>
    <mergeCell ref="B17:AX17"/>
    <mergeCell ref="B7:AX7"/>
    <mergeCell ref="AY7:BM7"/>
    <mergeCell ref="AY14:BM14"/>
    <mergeCell ref="BN10:CB10"/>
    <mergeCell ref="B9:AX9"/>
    <mergeCell ref="B8:AX8"/>
    <mergeCell ref="AY8:BM8"/>
    <mergeCell ref="CC67:CP67"/>
    <mergeCell ref="B50:AX50"/>
    <mergeCell ref="AY50:BM50"/>
    <mergeCell ref="CC50:CP50"/>
    <mergeCell ref="B51:AX51"/>
    <mergeCell ref="AY52:BM52"/>
    <mergeCell ref="CC52:CP52"/>
    <mergeCell ref="BN8:CB8"/>
    <mergeCell ref="AY6:BM6"/>
    <mergeCell ref="CC6:CP6"/>
    <mergeCell ref="BN7:CB7"/>
    <mergeCell ref="BN14:CB14"/>
    <mergeCell ref="AY15:BM15"/>
    <mergeCell ref="CC7:CP7"/>
    <mergeCell ref="CC15:CP15"/>
    <mergeCell ref="CC8:CP8"/>
    <mergeCell ref="BN9:CB9"/>
    <mergeCell ref="CC10:CP10"/>
    <mergeCell ref="B29:AX29"/>
    <mergeCell ref="B31:AX31"/>
    <mergeCell ref="AY29:BM29"/>
    <mergeCell ref="B28:AX28"/>
    <mergeCell ref="B34:AX34"/>
    <mergeCell ref="AY31:BM31"/>
    <mergeCell ref="B30:AX30"/>
    <mergeCell ref="AY30:BM30"/>
    <mergeCell ref="B32:AX32"/>
    <mergeCell ref="AY32:BM32"/>
    <mergeCell ref="B37:AX37"/>
    <mergeCell ref="BN36:CB36"/>
    <mergeCell ref="BN37:CB37"/>
    <mergeCell ref="B33:AX33"/>
    <mergeCell ref="AY33:BM33"/>
    <mergeCell ref="B35:AX35"/>
    <mergeCell ref="AY37:BM37"/>
    <mergeCell ref="AY34:BM34"/>
    <mergeCell ref="AY36:BM36"/>
    <mergeCell ref="B38:AX38"/>
    <mergeCell ref="AY38:BM38"/>
    <mergeCell ref="CC38:CP38"/>
    <mergeCell ref="BN39:CB39"/>
    <mergeCell ref="BN38:CB38"/>
    <mergeCell ref="CC33:CP33"/>
    <mergeCell ref="AY35:BM35"/>
    <mergeCell ref="BN33:CB33"/>
    <mergeCell ref="BN34:CB34"/>
    <mergeCell ref="BN35:CB35"/>
    <mergeCell ref="B40:AX40"/>
    <mergeCell ref="AY40:BM40"/>
    <mergeCell ref="CC40:CP40"/>
    <mergeCell ref="BN40:CB40"/>
    <mergeCell ref="BN41:CB41"/>
    <mergeCell ref="CC39:CP39"/>
    <mergeCell ref="B39:AX39"/>
    <mergeCell ref="AY39:BM39"/>
    <mergeCell ref="B41:AX41"/>
    <mergeCell ref="AY41:BM41"/>
    <mergeCell ref="B42:AX42"/>
    <mergeCell ref="AY42:BM42"/>
    <mergeCell ref="CC42:CP42"/>
    <mergeCell ref="BN42:CB42"/>
    <mergeCell ref="BN43:CB43"/>
    <mergeCell ref="CC41:CP41"/>
    <mergeCell ref="B44:AX44"/>
    <mergeCell ref="AY44:BM44"/>
    <mergeCell ref="CC44:CP44"/>
    <mergeCell ref="BN44:CB44"/>
    <mergeCell ref="AY43:BM43"/>
    <mergeCell ref="CC43:CP43"/>
    <mergeCell ref="B48:AX48"/>
    <mergeCell ref="AY48:BM48"/>
    <mergeCell ref="CC48:CP48"/>
    <mergeCell ref="B45:AX45"/>
    <mergeCell ref="AY45:BM45"/>
    <mergeCell ref="CC45:CP45"/>
    <mergeCell ref="BN45:CB45"/>
    <mergeCell ref="BN48:CB48"/>
    <mergeCell ref="B47:AX47"/>
    <mergeCell ref="AY47:BM47"/>
    <mergeCell ref="B49:AX49"/>
    <mergeCell ref="AY49:BM49"/>
    <mergeCell ref="CC49:CP49"/>
    <mergeCell ref="B57:AX57"/>
    <mergeCell ref="AY57:BM57"/>
    <mergeCell ref="CC57:CP57"/>
    <mergeCell ref="B55:AX55"/>
    <mergeCell ref="AY55:BM55"/>
    <mergeCell ref="CC55:CP55"/>
    <mergeCell ref="AY56:BM56"/>
    <mergeCell ref="A4:AX5"/>
    <mergeCell ref="AY4:BM5"/>
    <mergeCell ref="BN6:CB6"/>
    <mergeCell ref="CQ15:DD15"/>
    <mergeCell ref="B14:AX14"/>
    <mergeCell ref="AY9:BM9"/>
    <mergeCell ref="CC9:CP9"/>
    <mergeCell ref="BN4:CB5"/>
    <mergeCell ref="CQ5:DD5"/>
    <mergeCell ref="CQ6:DD6"/>
    <mergeCell ref="BN55:CB55"/>
    <mergeCell ref="BN56:CB56"/>
    <mergeCell ref="CC62:CP62"/>
    <mergeCell ref="CC61:CP61"/>
    <mergeCell ref="CC66:CP66"/>
    <mergeCell ref="CC53:CP53"/>
    <mergeCell ref="BN54:CB54"/>
    <mergeCell ref="BN60:CB60"/>
    <mergeCell ref="CC63:CP63"/>
    <mergeCell ref="CC60:CP60"/>
    <mergeCell ref="AY27:BM27"/>
    <mergeCell ref="AY28:BM28"/>
    <mergeCell ref="BN52:CB52"/>
    <mergeCell ref="CQ39:DD39"/>
    <mergeCell ref="CQ40:DD40"/>
    <mergeCell ref="CQ41:DD41"/>
    <mergeCell ref="BN50:CB50"/>
    <mergeCell ref="BN51:CB51"/>
    <mergeCell ref="CQ45:DD45"/>
    <mergeCell ref="CQ43:DD43"/>
    <mergeCell ref="CQ58:DD58"/>
    <mergeCell ref="CQ7:DD7"/>
    <mergeCell ref="CC4:DD4"/>
    <mergeCell ref="CC37:CP37"/>
    <mergeCell ref="CC5:CP5"/>
    <mergeCell ref="CQ8:DD8"/>
    <mergeCell ref="CQ9:DD9"/>
    <mergeCell ref="CQ10:DD10"/>
    <mergeCell ref="CC14:CP14"/>
    <mergeCell ref="CC58:CP58"/>
    <mergeCell ref="BN47:CB47"/>
    <mergeCell ref="CQ42:DD42"/>
    <mergeCell ref="CC32:CP32"/>
    <mergeCell ref="CQ14:DD14"/>
    <mergeCell ref="CQ67:DD67"/>
    <mergeCell ref="CQ60:DD60"/>
    <mergeCell ref="CQ65:DD65"/>
    <mergeCell ref="CQ64:DD64"/>
    <mergeCell ref="CQ62:DD62"/>
    <mergeCell ref="CQ57:DD57"/>
    <mergeCell ref="CQ66:DD66"/>
    <mergeCell ref="CQ54:DD54"/>
    <mergeCell ref="CQ53:DD53"/>
    <mergeCell ref="CQ44:DD44"/>
    <mergeCell ref="BN49:CB49"/>
    <mergeCell ref="CC31:CP31"/>
    <mergeCell ref="CC36:CP36"/>
    <mergeCell ref="CC34:CP34"/>
    <mergeCell ref="CQ55:DD55"/>
    <mergeCell ref="CQ49:DD49"/>
    <mergeCell ref="CC29:CP29"/>
    <mergeCell ref="BN30:CB30"/>
    <mergeCell ref="CQ29:DD29"/>
    <mergeCell ref="CC30:CP30"/>
    <mergeCell ref="CC54:CP54"/>
    <mergeCell ref="CQ48:DD48"/>
    <mergeCell ref="CQ32:DD32"/>
    <mergeCell ref="CQ52:DD52"/>
    <mergeCell ref="CQ51:DD51"/>
    <mergeCell ref="CQ50:DD50"/>
    <mergeCell ref="CQ38:DD38"/>
    <mergeCell ref="CQ30:DD30"/>
    <mergeCell ref="CQ31:DD31"/>
    <mergeCell ref="CC35:CP35"/>
    <mergeCell ref="CQ36:DD36"/>
    <mergeCell ref="CQ61:DD61"/>
    <mergeCell ref="CQ59:DD59"/>
    <mergeCell ref="CQ56:DD56"/>
    <mergeCell ref="CQ34:DD34"/>
    <mergeCell ref="CQ35:DD35"/>
    <mergeCell ref="BN57:CB57"/>
    <mergeCell ref="BN58:CB58"/>
    <mergeCell ref="CC59:CP59"/>
    <mergeCell ref="B58:AX58"/>
    <mergeCell ref="AY58:BM58"/>
    <mergeCell ref="AY60:BM60"/>
    <mergeCell ref="B62:AX62"/>
    <mergeCell ref="AY62:BM62"/>
    <mergeCell ref="BN61:CB61"/>
    <mergeCell ref="AY61:BM61"/>
    <mergeCell ref="AY63:BM63"/>
    <mergeCell ref="BN63:CB63"/>
    <mergeCell ref="B63:AX63"/>
    <mergeCell ref="B61:AX61"/>
    <mergeCell ref="BN62:CB62"/>
    <mergeCell ref="A2:DD2"/>
    <mergeCell ref="B26:AX26"/>
    <mergeCell ref="CQ63:DD63"/>
    <mergeCell ref="B59:AX59"/>
    <mergeCell ref="AY59:BM59"/>
    <mergeCell ref="BN59:CB59"/>
    <mergeCell ref="B60:AX60"/>
    <mergeCell ref="CC47:CP47"/>
    <mergeCell ref="CQ47:DD47"/>
    <mergeCell ref="B46:AX46"/>
    <mergeCell ref="B64:AX64"/>
    <mergeCell ref="AY64:BM64"/>
    <mergeCell ref="CC64:CP64"/>
    <mergeCell ref="B65:AX65"/>
    <mergeCell ref="AY65:BM65"/>
    <mergeCell ref="BN65:CB65"/>
    <mergeCell ref="CC65:CP65"/>
    <mergeCell ref="BN64:CB64"/>
    <mergeCell ref="B19:AX19"/>
    <mergeCell ref="AY19:BM19"/>
    <mergeCell ref="BN19:CB19"/>
    <mergeCell ref="CC19:CP19"/>
    <mergeCell ref="CQ19:DD19"/>
    <mergeCell ref="B20:AX20"/>
    <mergeCell ref="AY21:BM21"/>
    <mergeCell ref="BN21:CB21"/>
    <mergeCell ref="CC21:CP21"/>
    <mergeCell ref="CQ21:DD21"/>
    <mergeCell ref="AY46:BM46"/>
    <mergeCell ref="BN46:CB46"/>
    <mergeCell ref="CC46:CP46"/>
    <mergeCell ref="CQ46:DD46"/>
    <mergeCell ref="CQ33:DD33"/>
    <mergeCell ref="CQ37:DD37"/>
    <mergeCell ref="B23:AX23"/>
    <mergeCell ref="AY23:BM23"/>
    <mergeCell ref="BN23:CB23"/>
    <mergeCell ref="CC23:CP23"/>
    <mergeCell ref="CQ23:DD23"/>
    <mergeCell ref="AY20:BM20"/>
    <mergeCell ref="BN20:CB20"/>
    <mergeCell ref="CC20:CP20"/>
    <mergeCell ref="CQ20:DD20"/>
    <mergeCell ref="B21:AX21"/>
    <mergeCell ref="B25:AX25"/>
    <mergeCell ref="AY25:BM25"/>
    <mergeCell ref="BN25:CB25"/>
    <mergeCell ref="CC25:CP25"/>
    <mergeCell ref="CQ25:DD25"/>
    <mergeCell ref="B22:AX22"/>
    <mergeCell ref="AY22:BM22"/>
    <mergeCell ref="BN22:CB22"/>
    <mergeCell ref="CC22:CP22"/>
    <mergeCell ref="CQ22:DD22"/>
    <mergeCell ref="B13:AX13"/>
    <mergeCell ref="AY13:BM13"/>
    <mergeCell ref="BN13:CB13"/>
    <mergeCell ref="CC13:CP13"/>
    <mergeCell ref="CQ13:DD13"/>
    <mergeCell ref="B24:AX24"/>
    <mergeCell ref="AY24:BM24"/>
    <mergeCell ref="BN24:CB24"/>
    <mergeCell ref="CC24:CP24"/>
    <mergeCell ref="CQ24:DD2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D67"/>
  <sheetViews>
    <sheetView view="pageBreakPreview" zoomScaleSheetLayoutView="100" zoomScalePageLayoutView="0" workbookViewId="0" topLeftCell="A26">
      <selection activeCell="A33" sqref="A33:IV37"/>
    </sheetView>
  </sheetViews>
  <sheetFormatPr defaultColWidth="0.875" defaultRowHeight="12.75"/>
  <cols>
    <col min="1" max="63" width="0.875" style="1" customWidth="1"/>
    <col min="64" max="64" width="0.12890625" style="1" customWidth="1"/>
    <col min="65" max="76" width="0.875" style="1" customWidth="1"/>
    <col min="77" max="77" width="3.25390625" style="1" customWidth="1"/>
    <col min="78" max="78" width="2.75390625" style="1" customWidth="1"/>
    <col min="79" max="79" width="0.875" style="1" customWidth="1"/>
    <col min="80" max="80" width="1.75390625" style="1" customWidth="1"/>
    <col min="81" max="88" width="0.875" style="1" customWidth="1"/>
    <col min="89" max="89" width="3.125" style="1" customWidth="1"/>
    <col min="90" max="90" width="0.875" style="1" customWidth="1"/>
    <col min="91" max="91" width="3.00390625" style="1" customWidth="1"/>
    <col min="92" max="93" width="0.875" style="1" customWidth="1"/>
    <col min="94" max="94" width="2.25390625" style="1" customWidth="1"/>
    <col min="95" max="95" width="2.875" style="1" customWidth="1"/>
    <col min="96" max="101" width="0.875" style="1" customWidth="1"/>
    <col min="102" max="102" width="0.12890625" style="1" customWidth="1"/>
    <col min="103" max="103" width="0" style="1" hidden="1" customWidth="1"/>
    <col min="104" max="16384" width="0.875" style="1" customWidth="1"/>
  </cols>
  <sheetData>
    <row r="1" ht="3" customHeight="1"/>
    <row r="2" spans="1:108" s="3" customFormat="1" ht="33" customHeight="1">
      <c r="A2" s="93" t="s">
        <v>136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</row>
    <row r="3" spans="1:108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08" s="42" customFormat="1" ht="14.25" customHeight="1">
      <c r="A4" s="109" t="s">
        <v>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1"/>
      <c r="AY4" s="109" t="s">
        <v>95</v>
      </c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1"/>
      <c r="BN4" s="109" t="s">
        <v>81</v>
      </c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1"/>
      <c r="CC4" s="106" t="s">
        <v>82</v>
      </c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8"/>
    </row>
    <row r="5" spans="1:108" s="42" customFormat="1" ht="92.25" customHeight="1">
      <c r="A5" s="112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4"/>
      <c r="AY5" s="112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4"/>
      <c r="BN5" s="112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4"/>
      <c r="CC5" s="107" t="s">
        <v>83</v>
      </c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8"/>
      <c r="CQ5" s="107" t="s">
        <v>133</v>
      </c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8"/>
    </row>
    <row r="6" spans="1:108" ht="30" customHeight="1">
      <c r="A6" s="34"/>
      <c r="B6" s="74" t="s">
        <v>49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5"/>
      <c r="AY6" s="97" t="s">
        <v>23</v>
      </c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9"/>
      <c r="BN6" s="100">
        <v>0</v>
      </c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2"/>
      <c r="CC6" s="100">
        <v>0</v>
      </c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2"/>
      <c r="CQ6" s="100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2"/>
    </row>
    <row r="7" spans="1:108" s="36" customFormat="1" ht="14.25">
      <c r="A7" s="15"/>
      <c r="B7" s="87" t="s">
        <v>108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8"/>
      <c r="AY7" s="115" t="s">
        <v>23</v>
      </c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7"/>
      <c r="BN7" s="103">
        <f>BN9</f>
        <v>46674760</v>
      </c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5"/>
      <c r="CC7" s="103">
        <f>CC9</f>
        <v>46674760</v>
      </c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5"/>
      <c r="CQ7" s="103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5"/>
    </row>
    <row r="8" spans="1:108" s="6" customFormat="1" ht="15">
      <c r="A8" s="34"/>
      <c r="B8" s="74" t="s">
        <v>7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5"/>
      <c r="AY8" s="97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9"/>
      <c r="BN8" s="100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2"/>
      <c r="CC8" s="100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2"/>
      <c r="CQ8" s="100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2"/>
    </row>
    <row r="9" spans="1:108" s="6" customFormat="1" ht="30" customHeight="1">
      <c r="A9" s="34"/>
      <c r="B9" s="74" t="s">
        <v>29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5"/>
      <c r="AY9" s="97" t="s">
        <v>172</v>
      </c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9"/>
      <c r="BN9" s="100">
        <v>46674760</v>
      </c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2"/>
      <c r="CC9" s="100">
        <f>BN9</f>
        <v>46674760</v>
      </c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2"/>
      <c r="CQ9" s="100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2"/>
    </row>
    <row r="10" spans="1:108" s="6" customFormat="1" ht="15">
      <c r="A10" s="34"/>
      <c r="B10" s="74" t="s">
        <v>138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5"/>
      <c r="AY10" s="97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9"/>
      <c r="BN10" s="100">
        <v>0</v>
      </c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2"/>
      <c r="CC10" s="100">
        <f aca="true" t="shared" si="0" ref="CC10:CC26">BN10</f>
        <v>0</v>
      </c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2"/>
      <c r="CQ10" s="100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2"/>
    </row>
    <row r="11" spans="1:108" s="6" customFormat="1" ht="15">
      <c r="A11" s="34"/>
      <c r="B11" s="74" t="s">
        <v>139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5"/>
      <c r="AY11" s="97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9"/>
      <c r="BN11" s="100">
        <v>0</v>
      </c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2"/>
      <c r="CC11" s="100">
        <f t="shared" si="0"/>
        <v>0</v>
      </c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2"/>
      <c r="CQ11" s="100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2"/>
    </row>
    <row r="12" spans="1:108" s="6" customFormat="1" ht="15">
      <c r="A12" s="34"/>
      <c r="B12" s="74" t="s">
        <v>155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5"/>
      <c r="AY12" s="97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9"/>
      <c r="BN12" s="100">
        <v>0</v>
      </c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2"/>
      <c r="CC12" s="100">
        <f t="shared" si="0"/>
        <v>0</v>
      </c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2"/>
      <c r="CQ12" s="100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2"/>
    </row>
    <row r="13" spans="1:108" s="6" customFormat="1" ht="15">
      <c r="A13" s="34"/>
      <c r="B13" s="74" t="s">
        <v>152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5"/>
      <c r="AY13" s="97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9"/>
      <c r="BN13" s="100">
        <v>0</v>
      </c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2"/>
      <c r="CC13" s="100">
        <f t="shared" si="0"/>
        <v>0</v>
      </c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2"/>
      <c r="CQ13" s="100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2"/>
    </row>
    <row r="14" spans="1:108" s="6" customFormat="1" ht="74.25" customHeight="1" hidden="1">
      <c r="A14" s="35"/>
      <c r="B14" s="91" t="s">
        <v>134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2"/>
      <c r="AY14" s="118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20"/>
      <c r="BN14" s="100">
        <v>0</v>
      </c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2"/>
      <c r="CC14" s="100">
        <f t="shared" si="0"/>
        <v>0</v>
      </c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2"/>
      <c r="CQ14" s="100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2"/>
    </row>
    <row r="15" spans="1:108" s="6" customFormat="1" ht="15" hidden="1">
      <c r="A15" s="34"/>
      <c r="B15" s="74" t="s">
        <v>7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5"/>
      <c r="AY15" s="97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9"/>
      <c r="BN15" s="100">
        <v>0</v>
      </c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2"/>
      <c r="CC15" s="100">
        <f t="shared" si="0"/>
        <v>0</v>
      </c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2"/>
      <c r="CQ15" s="100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2"/>
    </row>
    <row r="16" spans="1:108" s="6" customFormat="1" ht="15" customHeight="1" hidden="1">
      <c r="A16" s="34"/>
      <c r="B16" s="74" t="s">
        <v>110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5"/>
      <c r="AY16" s="97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9"/>
      <c r="BN16" s="100">
        <v>0</v>
      </c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2"/>
      <c r="CC16" s="100">
        <f t="shared" si="0"/>
        <v>0</v>
      </c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2"/>
      <c r="CQ16" s="100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2"/>
    </row>
    <row r="17" spans="1:108" s="6" customFormat="1" ht="15" customHeight="1" hidden="1">
      <c r="A17" s="34"/>
      <c r="B17" s="74" t="s">
        <v>109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5"/>
      <c r="AY17" s="97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9"/>
      <c r="BN17" s="100">
        <v>0</v>
      </c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2"/>
      <c r="CC17" s="100">
        <f t="shared" si="0"/>
        <v>0</v>
      </c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2"/>
      <c r="CQ17" s="100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2"/>
    </row>
    <row r="18" spans="1:108" s="6" customFormat="1" ht="15" hidden="1">
      <c r="A18" s="34"/>
      <c r="B18" s="74" t="s">
        <v>140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5"/>
      <c r="AY18" s="97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9"/>
      <c r="BN18" s="100">
        <v>0</v>
      </c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2"/>
      <c r="CC18" s="100">
        <f t="shared" si="0"/>
        <v>0</v>
      </c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2"/>
      <c r="CQ18" s="100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2"/>
    </row>
    <row r="19" spans="1:108" s="6" customFormat="1" ht="15" customHeight="1" hidden="1">
      <c r="A19" s="34"/>
      <c r="B19" s="74" t="s">
        <v>157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5"/>
      <c r="AY19" s="97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9"/>
      <c r="BN19" s="100">
        <v>0</v>
      </c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2"/>
      <c r="CC19" s="100">
        <f t="shared" si="0"/>
        <v>0</v>
      </c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2"/>
      <c r="CQ19" s="100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2"/>
    </row>
    <row r="20" spans="1:108" s="6" customFormat="1" ht="15" hidden="1">
      <c r="A20" s="34"/>
      <c r="B20" s="74" t="s">
        <v>158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5"/>
      <c r="AY20" s="97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9"/>
      <c r="BN20" s="100">
        <v>0</v>
      </c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2"/>
      <c r="CC20" s="100">
        <f t="shared" si="0"/>
        <v>0</v>
      </c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2"/>
      <c r="CQ20" s="100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2"/>
    </row>
    <row r="21" spans="1:108" s="6" customFormat="1" ht="15" hidden="1">
      <c r="A21" s="34"/>
      <c r="B21" s="74" t="s">
        <v>159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5"/>
      <c r="AY21" s="97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9"/>
      <c r="BN21" s="100">
        <v>0</v>
      </c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2"/>
      <c r="CC21" s="100">
        <f t="shared" si="0"/>
        <v>0</v>
      </c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2"/>
      <c r="CQ21" s="100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2"/>
    </row>
    <row r="22" spans="1:108" s="6" customFormat="1" ht="15" hidden="1">
      <c r="A22" s="34"/>
      <c r="B22" s="74" t="s">
        <v>160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5"/>
      <c r="AY22" s="97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9"/>
      <c r="BN22" s="100">
        <v>0</v>
      </c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2"/>
      <c r="CC22" s="100">
        <f t="shared" si="0"/>
        <v>0</v>
      </c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2"/>
      <c r="CQ22" s="100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2"/>
    </row>
    <row r="23" spans="1:108" s="6" customFormat="1" ht="15" hidden="1">
      <c r="A23" s="34"/>
      <c r="B23" s="74" t="s">
        <v>161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5"/>
      <c r="AY23" s="97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9"/>
      <c r="BN23" s="100">
        <v>0</v>
      </c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2"/>
      <c r="CC23" s="100">
        <f t="shared" si="0"/>
        <v>0</v>
      </c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2"/>
      <c r="CQ23" s="100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2"/>
    </row>
    <row r="24" spans="1:108" s="6" customFormat="1" ht="15" hidden="1">
      <c r="A24" s="34"/>
      <c r="B24" s="74" t="s">
        <v>162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5"/>
      <c r="AY24" s="97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9"/>
      <c r="BN24" s="100">
        <v>0</v>
      </c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2"/>
      <c r="CC24" s="100">
        <f t="shared" si="0"/>
        <v>0</v>
      </c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2"/>
      <c r="CQ24" s="100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2"/>
    </row>
    <row r="25" spans="1:108" s="6" customFormat="1" ht="15" hidden="1">
      <c r="A25" s="34"/>
      <c r="B25" s="74" t="s">
        <v>163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5"/>
      <c r="AY25" s="97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9"/>
      <c r="BN25" s="100">
        <v>0</v>
      </c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2"/>
      <c r="CC25" s="100">
        <f t="shared" si="0"/>
        <v>0</v>
      </c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2"/>
      <c r="CQ25" s="100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2"/>
    </row>
    <row r="26" spans="1:108" s="6" customFormat="1" ht="30" customHeight="1">
      <c r="A26" s="34"/>
      <c r="B26" s="74" t="s">
        <v>111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5"/>
      <c r="AY26" s="97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9"/>
      <c r="BN26" s="100">
        <v>0</v>
      </c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2"/>
      <c r="CC26" s="100">
        <f t="shared" si="0"/>
        <v>0</v>
      </c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2"/>
      <c r="CQ26" s="100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2"/>
    </row>
    <row r="27" spans="1:108" s="6" customFormat="1" ht="15" customHeight="1">
      <c r="A27" s="34"/>
      <c r="B27" s="74" t="s">
        <v>7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5"/>
      <c r="AY27" s="97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9"/>
      <c r="BN27" s="100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2"/>
      <c r="CC27" s="100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2"/>
      <c r="CQ27" s="100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2"/>
    </row>
    <row r="28" spans="1:108" s="6" customFormat="1" ht="15" customHeight="1">
      <c r="A28" s="34"/>
      <c r="B28" s="74" t="s">
        <v>156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5"/>
      <c r="AY28" s="97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9"/>
      <c r="BN28" s="100">
        <v>0</v>
      </c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2"/>
      <c r="CC28" s="100">
        <f>BN28</f>
        <v>0</v>
      </c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2"/>
      <c r="CQ28" s="100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2"/>
    </row>
    <row r="29" spans="1:108" s="6" customFormat="1" ht="15" customHeight="1">
      <c r="A29" s="34"/>
      <c r="B29" s="74" t="s">
        <v>84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5"/>
      <c r="AY29" s="97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9"/>
      <c r="BN29" s="100">
        <v>0</v>
      </c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2"/>
      <c r="CC29" s="100">
        <f>BN29</f>
        <v>0</v>
      </c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2"/>
      <c r="CQ29" s="100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2"/>
    </row>
    <row r="30" spans="1:108" s="6" customFormat="1" ht="30" customHeight="1">
      <c r="A30" s="34"/>
      <c r="B30" s="74" t="s">
        <v>50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5"/>
      <c r="AY30" s="97" t="s">
        <v>23</v>
      </c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9"/>
      <c r="BN30" s="100">
        <v>0</v>
      </c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2"/>
      <c r="CC30" s="100">
        <f>BN30</f>
        <v>0</v>
      </c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2"/>
      <c r="CQ30" s="100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2"/>
    </row>
    <row r="31" spans="1:108" s="36" customFormat="1" ht="15" customHeight="1">
      <c r="A31" s="15"/>
      <c r="B31" s="87" t="s">
        <v>112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8"/>
      <c r="AY31" s="115">
        <v>900</v>
      </c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7"/>
      <c r="BN31" s="103">
        <f>BN33+BN38+BN55+BN56</f>
        <v>46674760</v>
      </c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5"/>
      <c r="CC31" s="103">
        <f>BN31</f>
        <v>46674760</v>
      </c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5"/>
      <c r="CQ31" s="103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5"/>
    </row>
    <row r="32" spans="1:108" s="6" customFormat="1" ht="15">
      <c r="A32" s="34"/>
      <c r="B32" s="74" t="s">
        <v>7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5"/>
      <c r="AY32" s="97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9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2"/>
      <c r="CC32" s="100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2"/>
      <c r="CQ32" s="100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2"/>
    </row>
    <row r="33" spans="1:108" s="6" customFormat="1" ht="30" customHeight="1">
      <c r="A33" s="34"/>
      <c r="B33" s="74" t="s">
        <v>30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5"/>
      <c r="AY33" s="97">
        <v>210</v>
      </c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9"/>
      <c r="BN33" s="100">
        <f>BN35+BN36+BN37</f>
        <v>30504760</v>
      </c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2"/>
      <c r="CC33" s="100">
        <f>BN33</f>
        <v>30504760</v>
      </c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2"/>
      <c r="CQ33" s="100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2"/>
    </row>
    <row r="34" spans="1:108" s="6" customFormat="1" ht="15" customHeight="1">
      <c r="A34" s="34"/>
      <c r="B34" s="74" t="s">
        <v>1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5"/>
      <c r="AY34" s="97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9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2"/>
      <c r="CC34" s="100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2"/>
      <c r="CQ34" s="100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2"/>
    </row>
    <row r="35" spans="1:108" s="6" customFormat="1" ht="15" customHeight="1">
      <c r="A35" s="34"/>
      <c r="B35" s="74" t="s">
        <v>31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5"/>
      <c r="AY35" s="97">
        <v>211</v>
      </c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9"/>
      <c r="BN35" s="100">
        <v>23394590</v>
      </c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2"/>
      <c r="CC35" s="100">
        <f>BN35</f>
        <v>23394590</v>
      </c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2"/>
      <c r="CQ35" s="100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2"/>
    </row>
    <row r="36" spans="1:108" s="6" customFormat="1" ht="15" customHeight="1">
      <c r="A36" s="34"/>
      <c r="B36" s="74" t="s">
        <v>32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5"/>
      <c r="AY36" s="97">
        <v>212</v>
      </c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9"/>
      <c r="BN36" s="100">
        <v>45000</v>
      </c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2"/>
      <c r="CC36" s="100">
        <f>BN36</f>
        <v>45000</v>
      </c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2"/>
      <c r="CQ36" s="100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2"/>
    </row>
    <row r="37" spans="1:108" s="6" customFormat="1" ht="15" customHeight="1">
      <c r="A37" s="34"/>
      <c r="B37" s="74" t="s">
        <v>94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5"/>
      <c r="AY37" s="97">
        <v>213</v>
      </c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9"/>
      <c r="BN37" s="100">
        <v>7065170</v>
      </c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2"/>
      <c r="CC37" s="100">
        <f>BN37</f>
        <v>7065170</v>
      </c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2"/>
      <c r="CQ37" s="100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2"/>
    </row>
    <row r="38" spans="1:108" s="6" customFormat="1" ht="15" customHeight="1">
      <c r="A38" s="34"/>
      <c r="B38" s="74" t="s">
        <v>33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5"/>
      <c r="AY38" s="97">
        <v>220</v>
      </c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9"/>
      <c r="BN38" s="100">
        <f>BN40+BN41+BN42+BN43+BN44+BN45</f>
        <v>8609337</v>
      </c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2"/>
      <c r="CC38" s="100">
        <f>BN38</f>
        <v>8609337</v>
      </c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2"/>
      <c r="CQ38" s="100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2"/>
    </row>
    <row r="39" spans="1:108" s="6" customFormat="1" ht="15" customHeight="1">
      <c r="A39" s="34"/>
      <c r="B39" s="74" t="s">
        <v>1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5"/>
      <c r="AY39" s="97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9"/>
      <c r="BN39" s="100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2"/>
      <c r="CC39" s="100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2"/>
      <c r="CQ39" s="100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2"/>
    </row>
    <row r="40" spans="1:108" s="6" customFormat="1" ht="15" customHeight="1">
      <c r="A40" s="34"/>
      <c r="B40" s="74" t="s">
        <v>113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5"/>
      <c r="AY40" s="97">
        <v>221</v>
      </c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9"/>
      <c r="BN40" s="100">
        <v>275000</v>
      </c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2"/>
      <c r="CC40" s="100">
        <f aca="true" t="shared" si="1" ref="CC40:CC48">BN40</f>
        <v>275000</v>
      </c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2"/>
      <c r="CQ40" s="100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2"/>
    </row>
    <row r="41" spans="1:108" s="6" customFormat="1" ht="15" customHeight="1">
      <c r="A41" s="34"/>
      <c r="B41" s="74" t="s">
        <v>114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5"/>
      <c r="AY41" s="97">
        <v>222</v>
      </c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9"/>
      <c r="BN41" s="100">
        <v>150000</v>
      </c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2"/>
      <c r="CC41" s="100">
        <f t="shared" si="1"/>
        <v>150000</v>
      </c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2"/>
      <c r="CQ41" s="100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2"/>
    </row>
    <row r="42" spans="1:108" s="6" customFormat="1" ht="15" customHeight="1">
      <c r="A42" s="34"/>
      <c r="B42" s="74" t="s">
        <v>115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5"/>
      <c r="AY42" s="97">
        <v>223</v>
      </c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9"/>
      <c r="BN42" s="100">
        <v>2233000</v>
      </c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2"/>
      <c r="CC42" s="100">
        <f t="shared" si="1"/>
        <v>2233000</v>
      </c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2"/>
      <c r="CQ42" s="100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2"/>
    </row>
    <row r="43" spans="1:108" s="6" customFormat="1" ht="15" customHeight="1">
      <c r="A43" s="34"/>
      <c r="B43" s="74" t="s">
        <v>116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5"/>
      <c r="AY43" s="97">
        <v>224</v>
      </c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9"/>
      <c r="BN43" s="100">
        <v>0</v>
      </c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2"/>
      <c r="CC43" s="100">
        <f t="shared" si="1"/>
        <v>0</v>
      </c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2"/>
      <c r="CQ43" s="100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2"/>
    </row>
    <row r="44" spans="1:108" s="6" customFormat="1" ht="15">
      <c r="A44" s="34"/>
      <c r="B44" s="74" t="s">
        <v>117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5"/>
      <c r="AY44" s="97">
        <v>225</v>
      </c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9"/>
      <c r="BN44" s="100">
        <v>1850000</v>
      </c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2"/>
      <c r="CC44" s="100">
        <f t="shared" si="1"/>
        <v>1850000</v>
      </c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2"/>
      <c r="CQ44" s="100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2"/>
    </row>
    <row r="45" spans="1:108" s="6" customFormat="1" ht="15" customHeight="1">
      <c r="A45" s="34"/>
      <c r="B45" s="74" t="s">
        <v>118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5"/>
      <c r="AY45" s="97">
        <v>226</v>
      </c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9"/>
      <c r="BN45" s="100">
        <v>4101337</v>
      </c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2"/>
      <c r="CC45" s="100">
        <f t="shared" si="1"/>
        <v>4101337</v>
      </c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2"/>
      <c r="CQ45" s="100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2"/>
    </row>
    <row r="46" spans="1:108" s="6" customFormat="1" ht="18.75" customHeight="1" hidden="1">
      <c r="A46" s="34"/>
      <c r="B46" s="74" t="s">
        <v>153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5"/>
      <c r="AY46" s="97" t="s">
        <v>151</v>
      </c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9"/>
      <c r="BN46" s="100">
        <v>0</v>
      </c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2"/>
      <c r="CC46" s="100">
        <f t="shared" si="1"/>
        <v>0</v>
      </c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2"/>
      <c r="CQ46" s="100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2"/>
    </row>
    <row r="47" spans="1:108" s="6" customFormat="1" ht="30" customHeight="1" hidden="1">
      <c r="A47" s="34"/>
      <c r="B47" s="74" t="s">
        <v>154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5"/>
      <c r="AY47" s="97" t="s">
        <v>150</v>
      </c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9"/>
      <c r="BN47" s="100">
        <v>0</v>
      </c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2"/>
      <c r="CC47" s="100">
        <f t="shared" si="1"/>
        <v>0</v>
      </c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2"/>
      <c r="CQ47" s="100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2"/>
    </row>
    <row r="48" spans="1:108" s="6" customFormat="1" ht="30" customHeight="1" hidden="1">
      <c r="A48" s="34"/>
      <c r="B48" s="74" t="s">
        <v>34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5"/>
      <c r="AY48" s="97">
        <v>240</v>
      </c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9"/>
      <c r="BN48" s="100">
        <v>0</v>
      </c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2"/>
      <c r="CC48" s="100">
        <f t="shared" si="1"/>
        <v>0</v>
      </c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2"/>
      <c r="CQ48" s="100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2"/>
    </row>
    <row r="49" spans="1:108" s="6" customFormat="1" ht="14.25" customHeight="1" hidden="1">
      <c r="A49" s="34"/>
      <c r="B49" s="74" t="s">
        <v>1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5"/>
      <c r="AY49" s="97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9"/>
      <c r="BN49" s="100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2"/>
      <c r="CC49" s="100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2"/>
      <c r="CQ49" s="100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2"/>
    </row>
    <row r="50" spans="1:108" s="6" customFormat="1" ht="30" customHeight="1" hidden="1">
      <c r="A50" s="34"/>
      <c r="B50" s="74" t="s">
        <v>53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5"/>
      <c r="AY50" s="97">
        <v>241</v>
      </c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9"/>
      <c r="BN50" s="100">
        <v>0</v>
      </c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2"/>
      <c r="CC50" s="100">
        <f>BN50</f>
        <v>0</v>
      </c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2"/>
      <c r="CQ50" s="100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2"/>
    </row>
    <row r="51" spans="1:108" s="6" customFormat="1" ht="15" hidden="1">
      <c r="A51" s="34"/>
      <c r="B51" s="74" t="s">
        <v>51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5"/>
      <c r="AY51" s="97">
        <v>260</v>
      </c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9"/>
      <c r="BN51" s="100">
        <v>0</v>
      </c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2"/>
      <c r="CC51" s="100">
        <f>BN51</f>
        <v>0</v>
      </c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2"/>
      <c r="CQ51" s="100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2"/>
    </row>
    <row r="52" spans="1:108" s="6" customFormat="1" ht="14.25" customHeight="1" hidden="1">
      <c r="A52" s="34"/>
      <c r="B52" s="74" t="s">
        <v>1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5"/>
      <c r="AY52" s="97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9"/>
      <c r="BN52" s="100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2"/>
      <c r="CC52" s="100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2"/>
      <c r="CQ52" s="100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2"/>
    </row>
    <row r="53" spans="1:108" s="6" customFormat="1" ht="15" customHeight="1" hidden="1">
      <c r="A53" s="34"/>
      <c r="B53" s="74" t="s">
        <v>119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5"/>
      <c r="AY53" s="97">
        <v>262</v>
      </c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9"/>
      <c r="BN53" s="100">
        <v>0</v>
      </c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2"/>
      <c r="CC53" s="100">
        <f>BN53</f>
        <v>0</v>
      </c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2"/>
      <c r="CQ53" s="100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2"/>
    </row>
    <row r="54" spans="1:108" s="6" customFormat="1" ht="45" customHeight="1" hidden="1">
      <c r="A54" s="34"/>
      <c r="B54" s="74" t="s">
        <v>120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5"/>
      <c r="AY54" s="97">
        <v>263</v>
      </c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9"/>
      <c r="BN54" s="100">
        <v>0</v>
      </c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2"/>
      <c r="CC54" s="100">
        <f>BN54</f>
        <v>0</v>
      </c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2"/>
      <c r="CQ54" s="100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2"/>
    </row>
    <row r="55" spans="1:108" s="6" customFormat="1" ht="15">
      <c r="A55" s="34"/>
      <c r="B55" s="74" t="s">
        <v>52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5"/>
      <c r="AY55" s="97">
        <v>290</v>
      </c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9"/>
      <c r="BN55" s="100">
        <v>6710663</v>
      </c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2"/>
      <c r="CC55" s="100">
        <f>BN55</f>
        <v>6710663</v>
      </c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2"/>
      <c r="CQ55" s="100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2"/>
    </row>
    <row r="56" spans="1:108" s="6" customFormat="1" ht="15" customHeight="1">
      <c r="A56" s="34"/>
      <c r="B56" s="74" t="s">
        <v>24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5"/>
      <c r="AY56" s="97">
        <v>300</v>
      </c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9"/>
      <c r="BN56" s="100">
        <f>BN58+BN61</f>
        <v>850000</v>
      </c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2"/>
      <c r="CC56" s="100">
        <f>BN56</f>
        <v>850000</v>
      </c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2"/>
      <c r="CQ56" s="100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2"/>
    </row>
    <row r="57" spans="1:108" s="6" customFormat="1" ht="14.25" customHeight="1">
      <c r="A57" s="34"/>
      <c r="B57" s="74" t="s">
        <v>1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5"/>
      <c r="AY57" s="97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9"/>
      <c r="BN57" s="100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2"/>
      <c r="CC57" s="100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2"/>
      <c r="CQ57" s="100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2"/>
    </row>
    <row r="58" spans="1:108" s="6" customFormat="1" ht="15">
      <c r="A58" s="34"/>
      <c r="B58" s="74" t="s">
        <v>123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5"/>
      <c r="AY58" s="97">
        <v>310</v>
      </c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9"/>
      <c r="BN58" s="100">
        <v>250000</v>
      </c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2"/>
      <c r="CC58" s="100">
        <f>BN58</f>
        <v>250000</v>
      </c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2"/>
      <c r="CQ58" s="100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2"/>
    </row>
    <row r="59" spans="1:108" s="6" customFormat="1" ht="30" customHeight="1">
      <c r="A59" s="34"/>
      <c r="B59" s="74" t="s">
        <v>124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5"/>
      <c r="AY59" s="97">
        <v>320</v>
      </c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9"/>
      <c r="BN59" s="100">
        <v>0</v>
      </c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2"/>
      <c r="CC59" s="100">
        <f>BN59</f>
        <v>0</v>
      </c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2"/>
      <c r="CQ59" s="100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2"/>
    </row>
    <row r="60" spans="1:108" s="6" customFormat="1" ht="30" customHeight="1">
      <c r="A60" s="34"/>
      <c r="B60" s="74" t="s">
        <v>125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5"/>
      <c r="AY60" s="97">
        <v>330</v>
      </c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9"/>
      <c r="BN60" s="100">
        <v>0</v>
      </c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2"/>
      <c r="CC60" s="100">
        <f>BN60</f>
        <v>0</v>
      </c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2"/>
      <c r="CQ60" s="100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2"/>
    </row>
    <row r="61" spans="1:108" s="6" customFormat="1" ht="15" customHeight="1">
      <c r="A61" s="34"/>
      <c r="B61" s="74" t="s">
        <v>126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5"/>
      <c r="AY61" s="97">
        <v>340</v>
      </c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9"/>
      <c r="BN61" s="100">
        <v>600000</v>
      </c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2"/>
      <c r="CC61" s="100">
        <f>BN61</f>
        <v>600000</v>
      </c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2"/>
      <c r="CQ61" s="100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2"/>
    </row>
    <row r="62" spans="1:108" s="6" customFormat="1" ht="15">
      <c r="A62" s="34"/>
      <c r="B62" s="74" t="s">
        <v>96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5"/>
      <c r="AY62" s="97">
        <v>500</v>
      </c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9"/>
      <c r="BN62" s="100">
        <v>0</v>
      </c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2"/>
      <c r="CC62" s="100">
        <f>BN62</f>
        <v>0</v>
      </c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2"/>
      <c r="CQ62" s="100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2"/>
    </row>
    <row r="63" spans="1:108" s="6" customFormat="1" ht="14.25" customHeight="1">
      <c r="A63" s="34"/>
      <c r="B63" s="74" t="s">
        <v>1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5"/>
      <c r="AY63" s="97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9"/>
      <c r="BN63" s="100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2"/>
      <c r="CC63" s="100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2"/>
      <c r="CQ63" s="100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2"/>
    </row>
    <row r="64" spans="1:108" s="6" customFormat="1" ht="30" customHeight="1">
      <c r="A64" s="34"/>
      <c r="B64" s="74" t="s">
        <v>121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5"/>
      <c r="AY64" s="97">
        <v>520</v>
      </c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9"/>
      <c r="BN64" s="100">
        <v>0</v>
      </c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2"/>
      <c r="CC64" s="100">
        <f>BN64</f>
        <v>0</v>
      </c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2"/>
      <c r="CQ64" s="100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2"/>
    </row>
    <row r="65" spans="1:108" s="6" customFormat="1" ht="30" customHeight="1">
      <c r="A65" s="34"/>
      <c r="B65" s="74" t="s">
        <v>122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5"/>
      <c r="AY65" s="97">
        <v>530</v>
      </c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9"/>
      <c r="BN65" s="100">
        <v>0</v>
      </c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2"/>
      <c r="CC65" s="100">
        <f>BN65</f>
        <v>0</v>
      </c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2"/>
      <c r="CQ65" s="100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2"/>
    </row>
    <row r="66" spans="1:108" s="6" customFormat="1" ht="15" customHeight="1">
      <c r="A66" s="34"/>
      <c r="B66" s="121" t="s">
        <v>25</v>
      </c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2"/>
      <c r="AY66" s="97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9"/>
      <c r="BN66" s="100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2"/>
      <c r="CC66" s="100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2"/>
      <c r="CQ66" s="100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2"/>
    </row>
    <row r="67" spans="1:108" s="6" customFormat="1" ht="15">
      <c r="A67" s="34"/>
      <c r="B67" s="74" t="s">
        <v>26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5"/>
      <c r="AY67" s="97" t="s">
        <v>23</v>
      </c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9"/>
      <c r="BN67" s="100">
        <v>0</v>
      </c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2"/>
      <c r="CC67" s="100">
        <f>BN67</f>
        <v>0</v>
      </c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2"/>
      <c r="CQ67" s="100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2"/>
    </row>
    <row r="68" s="42" customFormat="1" ht="3" customHeight="1"/>
  </sheetData>
  <sheetProtection/>
  <mergeCells count="317">
    <mergeCell ref="B8:AX8"/>
    <mergeCell ref="AY8:BM8"/>
    <mergeCell ref="BN8:CB8"/>
    <mergeCell ref="CC8:CP8"/>
    <mergeCell ref="CQ8:DD8"/>
    <mergeCell ref="B9:AX9"/>
    <mergeCell ref="AY9:BM9"/>
    <mergeCell ref="BN9:CB9"/>
    <mergeCell ref="CC9:CP9"/>
    <mergeCell ref="CQ9:DD9"/>
    <mergeCell ref="B56:AX56"/>
    <mergeCell ref="AY56:BM56"/>
    <mergeCell ref="BN56:CB56"/>
    <mergeCell ref="CC56:CP56"/>
    <mergeCell ref="CQ56:DD56"/>
    <mergeCell ref="B57:AX57"/>
    <mergeCell ref="AY57:BM57"/>
    <mergeCell ref="BN57:CB57"/>
    <mergeCell ref="CC57:CP57"/>
    <mergeCell ref="CQ57:DD57"/>
    <mergeCell ref="B54:AX54"/>
    <mergeCell ref="AY54:BM54"/>
    <mergeCell ref="BN54:CB54"/>
    <mergeCell ref="CC54:CP54"/>
    <mergeCell ref="CQ54:DD54"/>
    <mergeCell ref="B55:AX55"/>
    <mergeCell ref="AY55:BM55"/>
    <mergeCell ref="BN55:CB55"/>
    <mergeCell ref="CC55:CP55"/>
    <mergeCell ref="CQ55:DD55"/>
    <mergeCell ref="B52:AX52"/>
    <mergeCell ref="AY52:BM52"/>
    <mergeCell ref="BN52:CB52"/>
    <mergeCell ref="CC52:CP52"/>
    <mergeCell ref="CQ52:DD52"/>
    <mergeCell ref="B53:AX53"/>
    <mergeCell ref="AY53:BM53"/>
    <mergeCell ref="BN53:CB53"/>
    <mergeCell ref="CC53:CP53"/>
    <mergeCell ref="CQ53:DD53"/>
    <mergeCell ref="B50:AX50"/>
    <mergeCell ref="AY50:BM50"/>
    <mergeCell ref="BN50:CB50"/>
    <mergeCell ref="CC50:CP50"/>
    <mergeCell ref="CQ50:DD50"/>
    <mergeCell ref="B51:AX51"/>
    <mergeCell ref="AY51:BM51"/>
    <mergeCell ref="BN51:CB51"/>
    <mergeCell ref="CC51:CP51"/>
    <mergeCell ref="CQ51:DD51"/>
    <mergeCell ref="B48:AX48"/>
    <mergeCell ref="AY48:BM48"/>
    <mergeCell ref="BN48:CB48"/>
    <mergeCell ref="CC48:CP48"/>
    <mergeCell ref="CQ48:DD48"/>
    <mergeCell ref="B49:AX49"/>
    <mergeCell ref="AY49:BM49"/>
    <mergeCell ref="BN49:CB49"/>
    <mergeCell ref="CC49:CP49"/>
    <mergeCell ref="CQ49:DD49"/>
    <mergeCell ref="B46:AX46"/>
    <mergeCell ref="AY46:BM46"/>
    <mergeCell ref="BN46:CB46"/>
    <mergeCell ref="CC46:CP46"/>
    <mergeCell ref="CQ46:DD46"/>
    <mergeCell ref="B47:AX47"/>
    <mergeCell ref="AY47:BM47"/>
    <mergeCell ref="BN47:CB47"/>
    <mergeCell ref="CC47:CP47"/>
    <mergeCell ref="CQ47:DD47"/>
    <mergeCell ref="B44:AX44"/>
    <mergeCell ref="AY44:BM44"/>
    <mergeCell ref="BN44:CB44"/>
    <mergeCell ref="CC44:CP44"/>
    <mergeCell ref="CQ44:DD44"/>
    <mergeCell ref="B45:AX45"/>
    <mergeCell ref="AY45:BM45"/>
    <mergeCell ref="BN45:CB45"/>
    <mergeCell ref="CC45:CP45"/>
    <mergeCell ref="CQ45:DD45"/>
    <mergeCell ref="B42:AX42"/>
    <mergeCell ref="AY42:BM42"/>
    <mergeCell ref="BN42:CB42"/>
    <mergeCell ref="CC42:CP42"/>
    <mergeCell ref="CQ42:DD42"/>
    <mergeCell ref="B43:AX43"/>
    <mergeCell ref="AY43:BM43"/>
    <mergeCell ref="BN43:CB43"/>
    <mergeCell ref="CC43:CP43"/>
    <mergeCell ref="CQ43:DD43"/>
    <mergeCell ref="B40:AX40"/>
    <mergeCell ref="AY40:BM40"/>
    <mergeCell ref="BN40:CB40"/>
    <mergeCell ref="CC40:CP40"/>
    <mergeCell ref="CQ40:DD40"/>
    <mergeCell ref="B41:AX41"/>
    <mergeCell ref="AY41:BM41"/>
    <mergeCell ref="BN41:CB41"/>
    <mergeCell ref="CC41:CP41"/>
    <mergeCell ref="CQ41:DD41"/>
    <mergeCell ref="B38:AX38"/>
    <mergeCell ref="AY38:BM38"/>
    <mergeCell ref="BN38:CB38"/>
    <mergeCell ref="CC38:CP38"/>
    <mergeCell ref="CQ38:DD38"/>
    <mergeCell ref="B39:AX39"/>
    <mergeCell ref="AY39:BM39"/>
    <mergeCell ref="BN39:CB39"/>
    <mergeCell ref="CC39:CP39"/>
    <mergeCell ref="CQ39:DD39"/>
    <mergeCell ref="B36:AX36"/>
    <mergeCell ref="AY36:BM36"/>
    <mergeCell ref="BN36:CB36"/>
    <mergeCell ref="CC36:CP36"/>
    <mergeCell ref="CQ36:DD36"/>
    <mergeCell ref="B37:AX37"/>
    <mergeCell ref="AY37:BM37"/>
    <mergeCell ref="BN37:CB37"/>
    <mergeCell ref="CC37:CP37"/>
    <mergeCell ref="CQ37:DD37"/>
    <mergeCell ref="B34:AX34"/>
    <mergeCell ref="AY34:BM34"/>
    <mergeCell ref="BN34:CB34"/>
    <mergeCell ref="CC34:CP34"/>
    <mergeCell ref="CQ34:DD34"/>
    <mergeCell ref="B35:AX35"/>
    <mergeCell ref="AY35:BM35"/>
    <mergeCell ref="BN35:CB35"/>
    <mergeCell ref="CC35:CP35"/>
    <mergeCell ref="CQ35:DD35"/>
    <mergeCell ref="B32:AX32"/>
    <mergeCell ref="AY32:BM32"/>
    <mergeCell ref="BN32:CB32"/>
    <mergeCell ref="CC32:CP32"/>
    <mergeCell ref="CQ32:DD32"/>
    <mergeCell ref="B33:AX33"/>
    <mergeCell ref="AY33:BM33"/>
    <mergeCell ref="BN33:CB33"/>
    <mergeCell ref="CC33:CP33"/>
    <mergeCell ref="CQ33:DD33"/>
    <mergeCell ref="B30:AX30"/>
    <mergeCell ref="AY30:BM30"/>
    <mergeCell ref="BN30:CB30"/>
    <mergeCell ref="CC30:CP30"/>
    <mergeCell ref="CQ30:DD30"/>
    <mergeCell ref="B31:AX31"/>
    <mergeCell ref="AY31:BM31"/>
    <mergeCell ref="BN31:CB31"/>
    <mergeCell ref="CC31:CP31"/>
    <mergeCell ref="CQ31:DD31"/>
    <mergeCell ref="B28:AX28"/>
    <mergeCell ref="AY28:BM28"/>
    <mergeCell ref="BN28:CB28"/>
    <mergeCell ref="CC28:CP28"/>
    <mergeCell ref="CQ28:DD28"/>
    <mergeCell ref="B29:AX29"/>
    <mergeCell ref="AY29:BM29"/>
    <mergeCell ref="BN29:CB29"/>
    <mergeCell ref="CC29:CP29"/>
    <mergeCell ref="CQ29:DD29"/>
    <mergeCell ref="B26:AX26"/>
    <mergeCell ref="AY26:BM26"/>
    <mergeCell ref="BN26:CB26"/>
    <mergeCell ref="CC26:CP26"/>
    <mergeCell ref="CQ26:DD26"/>
    <mergeCell ref="B27:AX27"/>
    <mergeCell ref="AY27:BM27"/>
    <mergeCell ref="BN27:CB27"/>
    <mergeCell ref="CC27:CP27"/>
    <mergeCell ref="CQ27:DD27"/>
    <mergeCell ref="B24:AX24"/>
    <mergeCell ref="AY24:BM24"/>
    <mergeCell ref="BN24:CB24"/>
    <mergeCell ref="CC24:CP24"/>
    <mergeCell ref="CQ24:DD24"/>
    <mergeCell ref="B25:AX25"/>
    <mergeCell ref="AY25:BM25"/>
    <mergeCell ref="BN25:CB25"/>
    <mergeCell ref="CC25:CP25"/>
    <mergeCell ref="CQ25:DD25"/>
    <mergeCell ref="B22:AX22"/>
    <mergeCell ref="AY22:BM22"/>
    <mergeCell ref="BN22:CB22"/>
    <mergeCell ref="CC22:CP22"/>
    <mergeCell ref="CQ22:DD22"/>
    <mergeCell ref="B23:AX23"/>
    <mergeCell ref="AY23:BM23"/>
    <mergeCell ref="BN23:CB23"/>
    <mergeCell ref="CC23:CP23"/>
    <mergeCell ref="CQ23:DD23"/>
    <mergeCell ref="B20:AX20"/>
    <mergeCell ref="AY20:BM20"/>
    <mergeCell ref="BN20:CB20"/>
    <mergeCell ref="CC20:CP20"/>
    <mergeCell ref="CQ20:DD20"/>
    <mergeCell ref="B21:AX21"/>
    <mergeCell ref="AY21:BM21"/>
    <mergeCell ref="BN21:CB21"/>
    <mergeCell ref="CC21:CP21"/>
    <mergeCell ref="CQ21:DD21"/>
    <mergeCell ref="B18:AX18"/>
    <mergeCell ref="AY18:BM18"/>
    <mergeCell ref="BN18:CB18"/>
    <mergeCell ref="CC18:CP18"/>
    <mergeCell ref="CQ18:DD18"/>
    <mergeCell ref="B19:AX19"/>
    <mergeCell ref="AY19:BM19"/>
    <mergeCell ref="BN19:CB19"/>
    <mergeCell ref="CC19:CP19"/>
    <mergeCell ref="CQ19:DD19"/>
    <mergeCell ref="B14:AX14"/>
    <mergeCell ref="AY14:BM14"/>
    <mergeCell ref="BN14:CB14"/>
    <mergeCell ref="CC14:CP14"/>
    <mergeCell ref="CQ14:DD14"/>
    <mergeCell ref="B15:AX15"/>
    <mergeCell ref="AY15:BM15"/>
    <mergeCell ref="BN15:CB15"/>
    <mergeCell ref="CC15:CP15"/>
    <mergeCell ref="CQ15:DD15"/>
    <mergeCell ref="B12:AX12"/>
    <mergeCell ref="AY12:BM12"/>
    <mergeCell ref="BN12:CB12"/>
    <mergeCell ref="CC12:CP12"/>
    <mergeCell ref="CQ12:DD12"/>
    <mergeCell ref="B13:AX13"/>
    <mergeCell ref="AY13:BM13"/>
    <mergeCell ref="BN13:CB13"/>
    <mergeCell ref="CC13:CP13"/>
    <mergeCell ref="CQ13:DD13"/>
    <mergeCell ref="B10:AX10"/>
    <mergeCell ref="AY10:BM10"/>
    <mergeCell ref="BN10:CB10"/>
    <mergeCell ref="CC10:CP10"/>
    <mergeCell ref="CQ10:DD10"/>
    <mergeCell ref="B11:AX11"/>
    <mergeCell ref="AY11:BM11"/>
    <mergeCell ref="BN11:CB11"/>
    <mergeCell ref="CC11:CP11"/>
    <mergeCell ref="CQ11:DD11"/>
    <mergeCell ref="B6:AX6"/>
    <mergeCell ref="AY6:BM6"/>
    <mergeCell ref="BN6:CB6"/>
    <mergeCell ref="CC6:CP6"/>
    <mergeCell ref="CQ6:DD6"/>
    <mergeCell ref="B7:AX7"/>
    <mergeCell ref="AY7:BM7"/>
    <mergeCell ref="BN7:CB7"/>
    <mergeCell ref="CC7:CP7"/>
    <mergeCell ref="CQ7:DD7"/>
    <mergeCell ref="A2:DD2"/>
    <mergeCell ref="A4:AX5"/>
    <mergeCell ref="AY4:BM5"/>
    <mergeCell ref="BN4:CB5"/>
    <mergeCell ref="CC4:DD4"/>
    <mergeCell ref="CC5:CP5"/>
    <mergeCell ref="CQ5:DD5"/>
    <mergeCell ref="B16:AX16"/>
    <mergeCell ref="AY16:BM16"/>
    <mergeCell ref="BN16:CB16"/>
    <mergeCell ref="CC16:CP16"/>
    <mergeCell ref="CQ16:DD16"/>
    <mergeCell ref="B17:AX17"/>
    <mergeCell ref="AY17:BM17"/>
    <mergeCell ref="BN17:CB17"/>
    <mergeCell ref="CC17:CP17"/>
    <mergeCell ref="CQ17:DD17"/>
    <mergeCell ref="B60:AX60"/>
    <mergeCell ref="AY60:BM60"/>
    <mergeCell ref="BN60:CB60"/>
    <mergeCell ref="CC60:CP60"/>
    <mergeCell ref="CQ60:DD60"/>
    <mergeCell ref="B58:AX58"/>
    <mergeCell ref="AY58:BM58"/>
    <mergeCell ref="BN58:CB58"/>
    <mergeCell ref="CC58:CP58"/>
    <mergeCell ref="CQ58:DD58"/>
    <mergeCell ref="B62:AX62"/>
    <mergeCell ref="AY62:BM62"/>
    <mergeCell ref="BN62:CB62"/>
    <mergeCell ref="CC62:CP62"/>
    <mergeCell ref="CQ62:DD62"/>
    <mergeCell ref="B59:AX59"/>
    <mergeCell ref="AY59:BM59"/>
    <mergeCell ref="BN59:CB59"/>
    <mergeCell ref="CC59:CP59"/>
    <mergeCell ref="CQ59:DD59"/>
    <mergeCell ref="B64:AX64"/>
    <mergeCell ref="AY64:BM64"/>
    <mergeCell ref="BN64:CB64"/>
    <mergeCell ref="CC64:CP64"/>
    <mergeCell ref="CQ64:DD64"/>
    <mergeCell ref="B61:AX61"/>
    <mergeCell ref="AY61:BM61"/>
    <mergeCell ref="BN61:CB61"/>
    <mergeCell ref="CC61:CP61"/>
    <mergeCell ref="CQ61:DD61"/>
    <mergeCell ref="B66:AX66"/>
    <mergeCell ref="AY66:BM66"/>
    <mergeCell ref="BN66:CB66"/>
    <mergeCell ref="CC66:CP66"/>
    <mergeCell ref="CQ66:DD66"/>
    <mergeCell ref="B63:AX63"/>
    <mergeCell ref="AY63:BM63"/>
    <mergeCell ref="BN63:CB63"/>
    <mergeCell ref="CC63:CP63"/>
    <mergeCell ref="CQ63:DD63"/>
    <mergeCell ref="B67:AX67"/>
    <mergeCell ref="AY67:BM67"/>
    <mergeCell ref="BN67:CB67"/>
    <mergeCell ref="CC67:CP67"/>
    <mergeCell ref="CQ67:DD67"/>
    <mergeCell ref="B65:AX65"/>
    <mergeCell ref="AY65:BM65"/>
    <mergeCell ref="BN65:CB65"/>
    <mergeCell ref="CC65:CP65"/>
    <mergeCell ref="CQ65:DD65"/>
  </mergeCells>
  <printOptions/>
  <pageMargins left="0.7874015748031497" right="0.26" top="0.23" bottom="0.3937007874015748" header="0.1968503937007874" footer="0.1968503937007874"/>
  <pageSetup horizontalDpi="600" verticalDpi="600" orientation="portrait" paperSize="9" scale="91" r:id="rId1"/>
  <headerFooter alignWithMargins="0">
    <oddHeader>&amp;C&amp;Я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DD73"/>
  <sheetViews>
    <sheetView view="pageBreakPreview" zoomScaleSheetLayoutView="100" zoomScalePageLayoutView="0" workbookViewId="0" topLeftCell="A1">
      <selection activeCell="BN48" sqref="BN48:CB48"/>
    </sheetView>
  </sheetViews>
  <sheetFormatPr defaultColWidth="0.875" defaultRowHeight="12.75"/>
  <cols>
    <col min="1" max="91" width="0.875" style="1" customWidth="1"/>
    <col min="92" max="92" width="3.375" style="1" customWidth="1"/>
    <col min="93" max="94" width="0.875" style="1" customWidth="1"/>
    <col min="95" max="16384" width="0.875" style="1" customWidth="1"/>
  </cols>
  <sheetData>
    <row r="1" ht="3" customHeight="1"/>
    <row r="2" spans="1:108" s="3" customFormat="1" ht="18" customHeight="1">
      <c r="A2" s="93" t="s">
        <v>137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</row>
    <row r="3" spans="1:108" s="3" customFormat="1" ht="14.2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</row>
    <row r="4" spans="1:108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</row>
    <row r="5" spans="1:108" s="42" customFormat="1" ht="14.25" customHeight="1">
      <c r="A5" s="109" t="s">
        <v>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1"/>
      <c r="AY5" s="109" t="s">
        <v>95</v>
      </c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1"/>
      <c r="BN5" s="109" t="s">
        <v>81</v>
      </c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1"/>
      <c r="CC5" s="106" t="s">
        <v>82</v>
      </c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8"/>
    </row>
    <row r="6" spans="1:108" s="42" customFormat="1" ht="92.25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4"/>
      <c r="AY6" s="112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4"/>
      <c r="BN6" s="112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4"/>
      <c r="CC6" s="107" t="s">
        <v>83</v>
      </c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8"/>
      <c r="CQ6" s="107" t="s">
        <v>133</v>
      </c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8"/>
    </row>
    <row r="7" spans="1:108" ht="30" customHeight="1">
      <c r="A7" s="34"/>
      <c r="B7" s="74" t="s">
        <v>49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5"/>
      <c r="AY7" s="97" t="s">
        <v>23</v>
      </c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9"/>
      <c r="BN7" s="100">
        <f>'(занятость)'!BN7:CB7+'(энергосбереж)'!BN7:CB7+'(наркотики)'!BN7:CB7+'(дост среда)'!BN7:CB7</f>
        <v>0</v>
      </c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2"/>
      <c r="CC7" s="100">
        <f>'(занятость)'!CC7:CP7+'(энергосбереж)'!CC7:CP7+'(наркотики)'!CC7:CP7+'(дост среда)'!CC7:CP7</f>
        <v>0</v>
      </c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2"/>
      <c r="CQ7" s="100">
        <f>'(занятость)'!CQ7:DD7+'(энергосбереж)'!CQ7:DD7+'(наркотики)'!CQ7:DD7+'(дост среда)'!CQ7:DD7</f>
        <v>0</v>
      </c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2"/>
    </row>
    <row r="8" spans="1:108" s="36" customFormat="1" ht="15">
      <c r="A8" s="15"/>
      <c r="B8" s="87" t="s">
        <v>108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8"/>
      <c r="AY8" s="115" t="s">
        <v>23</v>
      </c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7"/>
      <c r="BN8" s="100">
        <f>'(занятость)'!BN8:CB8+'(энергосбереж)'!BN8:CB8+'(наркотики)'!BN8:CB8+'(дост среда)'!BN8:CB8</f>
        <v>222320</v>
      </c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2"/>
      <c r="CC8" s="100">
        <f>'(занятость)'!CC8:CP8+'(энергосбереж)'!CC8:CP8+'(наркотики)'!CC8:CP8+'(дост среда)'!CC8:CP8</f>
        <v>222320</v>
      </c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2"/>
      <c r="CQ8" s="100">
        <f>'(занятость)'!CQ8:DD8+'(энергосбереж)'!CQ8:DD8+'(наркотики)'!CQ8:DD8+'(дост среда)'!CQ8:DD8</f>
        <v>0</v>
      </c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2"/>
    </row>
    <row r="9" spans="1:108" s="6" customFormat="1" ht="15">
      <c r="A9" s="34"/>
      <c r="B9" s="74" t="s">
        <v>7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5"/>
      <c r="AY9" s="97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9"/>
      <c r="BN9" s="100">
        <f>'(занятость)'!BN9:CB9+'(энергосбереж)'!BN9:CB9+'(наркотики)'!BN9:CB9+'(дост среда)'!BN9:CB9</f>
        <v>0</v>
      </c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2"/>
      <c r="CC9" s="100">
        <f>'(занятость)'!CC9:CP9+'(энергосбереж)'!CC9:CP9+'(наркотики)'!CC9:CP9+'(дост среда)'!CC9:CP9</f>
        <v>0</v>
      </c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2"/>
      <c r="CQ9" s="100">
        <f>'(занятость)'!CQ9:DD9+'(энергосбереж)'!CQ9:DD9+'(наркотики)'!CQ9:DD9+'(дост среда)'!CQ9:DD9</f>
        <v>0</v>
      </c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2"/>
    </row>
    <row r="10" spans="1:108" s="6" customFormat="1" ht="30" customHeight="1">
      <c r="A10" s="34"/>
      <c r="B10" s="74" t="s">
        <v>29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5"/>
      <c r="AY10" s="97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9"/>
      <c r="BN10" s="100">
        <f>'(занятость)'!BN10:CB10+'(энергосбереж)'!BN10:CB10+'(наркотики)'!BN10:CB10+'(дост среда)'!BN10:CB10</f>
        <v>0</v>
      </c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2"/>
      <c r="CC10" s="100">
        <f>'(занятость)'!CC10:CP10+'(энергосбереж)'!CC10:CP10+'(наркотики)'!CC10:CP10+'(дост среда)'!CC10:CP10</f>
        <v>0</v>
      </c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2"/>
      <c r="CQ10" s="100">
        <f>'(занятость)'!CQ10:DD10+'(энергосбереж)'!CQ10:DD10+'(наркотики)'!CQ10:DD10+'(дост среда)'!CQ10:DD10</f>
        <v>0</v>
      </c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2"/>
    </row>
    <row r="11" spans="1:108" s="6" customFormat="1" ht="15">
      <c r="A11" s="34"/>
      <c r="B11" s="74" t="s">
        <v>138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5"/>
      <c r="AY11" s="97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9"/>
      <c r="BN11" s="100">
        <f>'(занятость)'!BN11:CB11+'(энергосбереж)'!BN11:CB11+'(наркотики)'!BN11:CB11+'(дост среда)'!BN11:CB11</f>
        <v>222320</v>
      </c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2"/>
      <c r="CC11" s="100">
        <f>'(занятость)'!CC11:CP11+'(энергосбереж)'!CC11:CP11+'(наркотики)'!CC11:CP11+'(дост среда)'!CC11:CP11</f>
        <v>222320</v>
      </c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2"/>
      <c r="CQ11" s="100">
        <f>'(занятость)'!CQ11:DD11+'(энергосбереж)'!CQ11:DD11+'(наркотики)'!CQ11:DD11+'(дост среда)'!CQ11:DD11</f>
        <v>0</v>
      </c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2"/>
    </row>
    <row r="12" spans="1:108" s="6" customFormat="1" ht="15">
      <c r="A12" s="34"/>
      <c r="B12" s="74" t="s">
        <v>139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5"/>
      <c r="AY12" s="97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9"/>
      <c r="BN12" s="100">
        <f>'(занятость)'!BN12:CB12+'(энергосбереж)'!BN12:CB12+'(наркотики)'!BN12:CB12+'(дост среда)'!BN12:CB12</f>
        <v>0</v>
      </c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2"/>
      <c r="CC12" s="100">
        <f>'(занятость)'!CC12:CP12+'(энергосбереж)'!CC12:CP12+'(наркотики)'!CC12:CP12+'(дост среда)'!CC12:CP12</f>
        <v>0</v>
      </c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2"/>
      <c r="CQ12" s="100">
        <f>'(занятость)'!CQ12:DD12+'(энергосбереж)'!CQ12:DD12+'(наркотики)'!CQ12:DD12+'(дост среда)'!CQ12:DD12</f>
        <v>0</v>
      </c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2"/>
    </row>
    <row r="13" spans="1:108" s="6" customFormat="1" ht="15">
      <c r="A13" s="34"/>
      <c r="B13" s="74" t="s">
        <v>155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5"/>
      <c r="AY13" s="97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9"/>
      <c r="BN13" s="100">
        <f>'(занятость)'!BN13:CB13+'(энергосбереж)'!BN13:CB13+'(наркотики)'!BN13:CB13+'(дост среда)'!BN13:CB13</f>
        <v>0</v>
      </c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2"/>
      <c r="CC13" s="100">
        <f>'(занятость)'!CC13:CP13+'(энергосбереж)'!CC13:CP13+'(наркотики)'!CC13:CP13+'(дост среда)'!CC13:CP13</f>
        <v>0</v>
      </c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2"/>
      <c r="CQ13" s="100">
        <f>'(занятость)'!CQ13:DD13+'(энергосбереж)'!CQ13:DD13+'(наркотики)'!CQ13:DD13+'(дост среда)'!CQ13:DD13</f>
        <v>0</v>
      </c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2"/>
    </row>
    <row r="14" spans="1:108" s="6" customFormat="1" ht="15">
      <c r="A14" s="34"/>
      <c r="B14" s="74" t="s">
        <v>152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5"/>
      <c r="AY14" s="97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9"/>
      <c r="BN14" s="100">
        <f>'(занятость)'!BN14:CB14+'(энергосбереж)'!BN14:CB14+'(наркотики)'!BN14:CB14+'(дост среда)'!BN14:CB14</f>
        <v>0</v>
      </c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2"/>
      <c r="CC14" s="100">
        <f>'(занятость)'!CC14:CP14+'(энергосбереж)'!CC14:CP14+'(наркотики)'!CC14:CP14+'(дост среда)'!CC14:CP14</f>
        <v>0</v>
      </c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2"/>
      <c r="CQ14" s="100">
        <f>'(занятость)'!CQ14:DD14+'(энергосбереж)'!CQ14:DD14+'(наркотики)'!CQ14:DD14+'(дост среда)'!CQ14:DD14</f>
        <v>0</v>
      </c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2"/>
    </row>
    <row r="15" spans="1:108" s="6" customFormat="1" ht="74.25" customHeight="1" hidden="1">
      <c r="A15" s="35"/>
      <c r="B15" s="91" t="s">
        <v>134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2"/>
      <c r="AY15" s="118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20"/>
      <c r="BN15" s="100">
        <f>'(занятость)'!BN15:CB15+'(энергосбереж)'!BN15:CB15+'(наркотики)'!BN15:CB15+'(дост среда)'!BN15:CB15</f>
        <v>0</v>
      </c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2"/>
      <c r="CC15" s="100">
        <f>'(занятость)'!CC15:CP15+'(энергосбереж)'!CC15:CP15+'(наркотики)'!CC15:CP15+'(дост среда)'!CC15:CP15</f>
        <v>0</v>
      </c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2"/>
      <c r="CQ15" s="100">
        <f>'(занятость)'!CQ15:DD15+'(энергосбереж)'!CQ15:DD15+'(наркотики)'!CQ15:DD15+'(дост среда)'!CQ15:DD15</f>
        <v>0</v>
      </c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2"/>
    </row>
    <row r="16" spans="1:108" s="6" customFormat="1" ht="15" hidden="1">
      <c r="A16" s="34"/>
      <c r="B16" s="74" t="s">
        <v>7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5"/>
      <c r="AY16" s="97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9"/>
      <c r="BN16" s="100">
        <f>'(занятость)'!BN16:CB16+'(энергосбереж)'!BN16:CB16+'(наркотики)'!BN16:CB16+'(дост среда)'!BN16:CB16</f>
        <v>0</v>
      </c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2"/>
      <c r="CC16" s="100">
        <f>'(занятость)'!CC16:CP16+'(энергосбереж)'!CC16:CP16+'(наркотики)'!CC16:CP16+'(дост среда)'!CC16:CP16</f>
        <v>0</v>
      </c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2"/>
      <c r="CQ16" s="100">
        <f>'(занятость)'!CQ16:DD16+'(энергосбереж)'!CQ16:DD16+'(наркотики)'!CQ16:DD16+'(дост среда)'!CQ16:DD16</f>
        <v>0</v>
      </c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2"/>
    </row>
    <row r="17" spans="1:108" s="6" customFormat="1" ht="15" customHeight="1" hidden="1">
      <c r="A17" s="34"/>
      <c r="B17" s="74" t="s">
        <v>110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5"/>
      <c r="AY17" s="97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9"/>
      <c r="BN17" s="100">
        <f>'(занятость)'!BN17:CB17+'(энергосбереж)'!BN17:CB17+'(наркотики)'!BN17:CB17+'(дост среда)'!BN17:CB17</f>
        <v>0</v>
      </c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2"/>
      <c r="CC17" s="100">
        <f>'(занятость)'!CC17:CP17+'(энергосбереж)'!CC17:CP17+'(наркотики)'!CC17:CP17+'(дост среда)'!CC17:CP17</f>
        <v>0</v>
      </c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2"/>
      <c r="CQ17" s="100">
        <f>'(занятость)'!CQ17:DD17+'(энергосбереж)'!CQ17:DD17+'(наркотики)'!CQ17:DD17+'(дост среда)'!CQ17:DD17</f>
        <v>0</v>
      </c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2"/>
    </row>
    <row r="18" spans="1:108" s="6" customFormat="1" ht="15" customHeight="1" hidden="1">
      <c r="A18" s="34"/>
      <c r="B18" s="74" t="s">
        <v>109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5"/>
      <c r="AY18" s="97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9"/>
      <c r="BN18" s="100">
        <f>'(занятость)'!BN18:CB18+'(энергосбереж)'!BN18:CB18+'(наркотики)'!BN18:CB18+'(дост среда)'!BN18:CB18</f>
        <v>0</v>
      </c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2"/>
      <c r="CC18" s="100">
        <f>'(занятость)'!CC18:CP18+'(энергосбереж)'!CC18:CP18+'(наркотики)'!CC18:CP18+'(дост среда)'!CC18:CP18</f>
        <v>0</v>
      </c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2"/>
      <c r="CQ18" s="100">
        <f>'(занятость)'!CQ18:DD18+'(энергосбереж)'!CQ18:DD18+'(наркотики)'!CQ18:DD18+'(дост среда)'!CQ18:DD18</f>
        <v>0</v>
      </c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2"/>
    </row>
    <row r="19" spans="1:108" s="6" customFormat="1" ht="15" hidden="1">
      <c r="A19" s="34"/>
      <c r="B19" s="74" t="s">
        <v>140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5"/>
      <c r="AY19" s="97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9"/>
      <c r="BN19" s="100">
        <f>'(занятость)'!BN19:CB19+'(энергосбереж)'!BN19:CB19+'(наркотики)'!BN19:CB19+'(дост среда)'!BN19:CB19</f>
        <v>0</v>
      </c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2"/>
      <c r="CC19" s="100">
        <f>'(занятость)'!CC19:CP19+'(энергосбереж)'!CC19:CP19+'(наркотики)'!CC19:CP19+'(дост среда)'!CC19:CP19</f>
        <v>0</v>
      </c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2"/>
      <c r="CQ19" s="100">
        <f>'(занятость)'!CQ19:DD19+'(энергосбереж)'!CQ19:DD19+'(наркотики)'!CQ19:DD19+'(дост среда)'!CQ19:DD19</f>
        <v>0</v>
      </c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2"/>
    </row>
    <row r="20" spans="1:108" s="6" customFormat="1" ht="15" customHeight="1" hidden="1">
      <c r="A20" s="34"/>
      <c r="B20" s="74" t="s">
        <v>157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5"/>
      <c r="AY20" s="97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9"/>
      <c r="BN20" s="100">
        <f>'(занятость)'!BN20:CB20+'(энергосбереж)'!BN20:CB20+'(наркотики)'!BN20:CB20+'(дост среда)'!BN20:CB20</f>
        <v>0</v>
      </c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2"/>
      <c r="CC20" s="100">
        <f>'(занятость)'!CC20:CP20+'(энергосбереж)'!CC20:CP20+'(наркотики)'!CC20:CP20+'(дост среда)'!CC20:CP20</f>
        <v>0</v>
      </c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2"/>
      <c r="CQ20" s="100">
        <f>'(занятость)'!CQ20:DD20+'(энергосбереж)'!CQ20:DD20+'(наркотики)'!CQ20:DD20+'(дост среда)'!CQ20:DD20</f>
        <v>0</v>
      </c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2"/>
    </row>
    <row r="21" spans="1:108" s="6" customFormat="1" ht="15" hidden="1">
      <c r="A21" s="34"/>
      <c r="B21" s="74" t="s">
        <v>158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5"/>
      <c r="AY21" s="97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9"/>
      <c r="BN21" s="100">
        <f>'(занятость)'!BN21:CB21+'(энергосбереж)'!BN21:CB21+'(наркотики)'!BN21:CB21+'(дост среда)'!BN21:CB21</f>
        <v>0</v>
      </c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2"/>
      <c r="CC21" s="100">
        <f>'(занятость)'!CC21:CP21+'(энергосбереж)'!CC21:CP21+'(наркотики)'!CC21:CP21+'(дост среда)'!CC21:CP21</f>
        <v>0</v>
      </c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2"/>
      <c r="CQ21" s="100">
        <f>'(занятость)'!CQ21:DD21+'(энергосбереж)'!CQ21:DD21+'(наркотики)'!CQ21:DD21+'(дост среда)'!CQ21:DD21</f>
        <v>0</v>
      </c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2"/>
    </row>
    <row r="22" spans="1:108" s="6" customFormat="1" ht="15" hidden="1">
      <c r="A22" s="34"/>
      <c r="B22" s="74" t="s">
        <v>159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5"/>
      <c r="AY22" s="97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9"/>
      <c r="BN22" s="100">
        <f>'(занятость)'!BN22:CB22+'(энергосбереж)'!BN22:CB22+'(наркотики)'!BN22:CB22+'(дост среда)'!BN22:CB22</f>
        <v>0</v>
      </c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2"/>
      <c r="CC22" s="100">
        <f>'(занятость)'!CC22:CP22+'(энергосбереж)'!CC22:CP22+'(наркотики)'!CC22:CP22+'(дост среда)'!CC22:CP22</f>
        <v>0</v>
      </c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2"/>
      <c r="CQ22" s="100">
        <f>'(занятость)'!CQ22:DD22+'(энергосбереж)'!CQ22:DD22+'(наркотики)'!CQ22:DD22+'(дост среда)'!CQ22:DD22</f>
        <v>0</v>
      </c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2"/>
    </row>
    <row r="23" spans="1:108" s="6" customFormat="1" ht="15" hidden="1">
      <c r="A23" s="34"/>
      <c r="B23" s="74" t="s">
        <v>160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5"/>
      <c r="AY23" s="97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9"/>
      <c r="BN23" s="100">
        <f>'(занятость)'!BN23:CB23+'(энергосбереж)'!BN23:CB23+'(наркотики)'!BN23:CB23+'(дост среда)'!BN23:CB23</f>
        <v>0</v>
      </c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2"/>
      <c r="CC23" s="100">
        <f>'(занятость)'!CC23:CP23+'(энергосбереж)'!CC23:CP23+'(наркотики)'!CC23:CP23+'(дост среда)'!CC23:CP23</f>
        <v>0</v>
      </c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2"/>
      <c r="CQ23" s="100">
        <f>'(занятость)'!CQ23:DD23+'(энергосбереж)'!CQ23:DD23+'(наркотики)'!CQ23:DD23+'(дост среда)'!CQ23:DD23</f>
        <v>0</v>
      </c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2"/>
    </row>
    <row r="24" spans="1:108" s="6" customFormat="1" ht="15" hidden="1">
      <c r="A24" s="34"/>
      <c r="B24" s="74" t="s">
        <v>161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5"/>
      <c r="AY24" s="97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9"/>
      <c r="BN24" s="100">
        <f>'(занятость)'!BN24:CB24+'(энергосбереж)'!BN24:CB24+'(наркотики)'!BN24:CB24+'(дост среда)'!BN24:CB24</f>
        <v>0</v>
      </c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2"/>
      <c r="CC24" s="100">
        <f>'(занятость)'!CC24:CP24+'(энергосбереж)'!CC24:CP24+'(наркотики)'!CC24:CP24+'(дост среда)'!CC24:CP24</f>
        <v>0</v>
      </c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2"/>
      <c r="CQ24" s="100">
        <f>'(занятость)'!CQ24:DD24+'(энергосбереж)'!CQ24:DD24+'(наркотики)'!CQ24:DD24+'(дост среда)'!CQ24:DD24</f>
        <v>0</v>
      </c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2"/>
    </row>
    <row r="25" spans="1:108" s="6" customFormat="1" ht="15" hidden="1">
      <c r="A25" s="34"/>
      <c r="B25" s="74" t="s">
        <v>162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5"/>
      <c r="AY25" s="97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9"/>
      <c r="BN25" s="100">
        <f>'(занятость)'!BN25:CB25+'(энергосбереж)'!BN25:CB25+'(наркотики)'!BN25:CB25+'(дост среда)'!BN25:CB25</f>
        <v>0</v>
      </c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2"/>
      <c r="CC25" s="100">
        <f>'(занятость)'!CC25:CP25+'(энергосбереж)'!CC25:CP25+'(наркотики)'!CC25:CP25+'(дост среда)'!CC25:CP25</f>
        <v>0</v>
      </c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2"/>
      <c r="CQ25" s="100">
        <f>'(занятость)'!CQ25:DD25+'(энергосбереж)'!CQ25:DD25+'(наркотики)'!CQ25:DD25+'(дост среда)'!CQ25:DD25</f>
        <v>0</v>
      </c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2"/>
    </row>
    <row r="26" spans="1:108" s="6" customFormat="1" ht="15" hidden="1">
      <c r="A26" s="34"/>
      <c r="B26" s="74" t="s">
        <v>163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5"/>
      <c r="AY26" s="97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9"/>
      <c r="BN26" s="100">
        <f>'(занятость)'!BN26:CB26+'(энергосбереж)'!BN26:CB26+'(наркотики)'!BN26:CB26+'(дост среда)'!BN26:CB26</f>
        <v>0</v>
      </c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2"/>
      <c r="CC26" s="100">
        <f>'(занятость)'!CC26:CP26+'(энергосбереж)'!CC26:CP26+'(наркотики)'!CC26:CP26+'(дост среда)'!CC26:CP26</f>
        <v>0</v>
      </c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2"/>
      <c r="CQ26" s="100">
        <f>'(занятость)'!CQ26:DD26+'(энергосбереж)'!CQ26:DD26+'(наркотики)'!CQ26:DD26+'(дост среда)'!CQ26:DD26</f>
        <v>0</v>
      </c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2"/>
    </row>
    <row r="27" spans="1:108" s="6" customFormat="1" ht="30" customHeight="1" hidden="1">
      <c r="A27" s="34"/>
      <c r="B27" s="74" t="s">
        <v>111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5"/>
      <c r="AY27" s="97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9"/>
      <c r="BN27" s="100">
        <f>'(занятость)'!BN27:CB27+'(энергосбереж)'!BN27:CB27+'(наркотики)'!BN27:CB27+'(дост среда)'!BN27:CB27</f>
        <v>0</v>
      </c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2"/>
      <c r="CC27" s="100">
        <f>'(занятость)'!CC27:CP27+'(энергосбереж)'!CC27:CP27+'(наркотики)'!CC27:CP27+'(дост среда)'!CC27:CP27</f>
        <v>0</v>
      </c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2"/>
      <c r="CQ27" s="100">
        <f>'(занятость)'!CQ27:DD27+'(энергосбереж)'!CQ27:DD27+'(наркотики)'!CQ27:DD27+'(дост среда)'!CQ27:DD27</f>
        <v>0</v>
      </c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2"/>
    </row>
    <row r="28" spans="1:108" s="6" customFormat="1" ht="15" customHeight="1" hidden="1">
      <c r="A28" s="34"/>
      <c r="B28" s="74" t="s">
        <v>7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5"/>
      <c r="AY28" s="97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9"/>
      <c r="BN28" s="100">
        <f>'(занятость)'!BN28:CB28+'(энергосбереж)'!BN28:CB28+'(наркотики)'!BN28:CB28+'(дост среда)'!BN28:CB28</f>
        <v>0</v>
      </c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2"/>
      <c r="CC28" s="100">
        <f>'(занятость)'!CC28:CP28+'(энергосбереж)'!CC28:CP28+'(наркотики)'!CC28:CP28+'(дост среда)'!CC28:CP28</f>
        <v>0</v>
      </c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2"/>
      <c r="CQ28" s="100">
        <f>'(занятость)'!CQ28:DD28+'(энергосбереж)'!CQ28:DD28+'(наркотики)'!CQ28:DD28+'(дост среда)'!CQ28:DD28</f>
        <v>0</v>
      </c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2"/>
    </row>
    <row r="29" spans="1:108" s="6" customFormat="1" ht="15" customHeight="1" hidden="1">
      <c r="A29" s="34"/>
      <c r="B29" s="74" t="s">
        <v>156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5"/>
      <c r="AY29" s="97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9"/>
      <c r="BN29" s="100">
        <f>'(занятость)'!BN29:CB29+'(энергосбереж)'!BN29:CB29+'(наркотики)'!BN29:CB29+'(дост среда)'!BN29:CB29</f>
        <v>0</v>
      </c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2"/>
      <c r="CC29" s="100">
        <f>'(занятость)'!CC29:CP29+'(энергосбереж)'!CC29:CP29+'(наркотики)'!CC29:CP29+'(дост среда)'!CC29:CP29</f>
        <v>0</v>
      </c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2"/>
      <c r="CQ29" s="100">
        <f>'(занятость)'!CQ29:DD29+'(энергосбереж)'!CQ29:DD29+'(наркотики)'!CQ29:DD29+'(дост среда)'!CQ29:DD29</f>
        <v>0</v>
      </c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2"/>
    </row>
    <row r="30" spans="1:108" s="6" customFormat="1" ht="15" customHeight="1" hidden="1">
      <c r="A30" s="34"/>
      <c r="B30" s="74" t="s">
        <v>84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5"/>
      <c r="AY30" s="97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9"/>
      <c r="BN30" s="100">
        <f>'(занятость)'!BN30:CB30+'(энергосбереж)'!BN30:CB30+'(наркотики)'!BN30:CB30+'(дост среда)'!BN30:CB30</f>
        <v>0</v>
      </c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2"/>
      <c r="CC30" s="100">
        <f>'(занятость)'!CC30:CP30+'(энергосбереж)'!CC30:CP30+'(наркотики)'!CC30:CP30+'(дост среда)'!CC30:CP30</f>
        <v>0</v>
      </c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2"/>
      <c r="CQ30" s="100">
        <f>'(занятость)'!CQ30:DD30+'(энергосбереж)'!CQ30:DD30+'(наркотики)'!CQ30:DD30+'(дост среда)'!CQ30:DD30</f>
        <v>0</v>
      </c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2"/>
    </row>
    <row r="31" spans="1:108" s="6" customFormat="1" ht="30" customHeight="1">
      <c r="A31" s="34"/>
      <c r="B31" s="74" t="s">
        <v>50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5"/>
      <c r="AY31" s="97" t="s">
        <v>23</v>
      </c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9"/>
      <c r="BN31" s="100">
        <f>'(занятость)'!BN31:CB31+'(энергосбереж)'!BN31:CB31+'(наркотики)'!BN31:CB31+'(дост среда)'!BN31:CB31</f>
        <v>0</v>
      </c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2"/>
      <c r="CC31" s="100">
        <f>'(занятость)'!CC31:CP31+'(энергосбереж)'!CC31:CP31+'(наркотики)'!CC31:CP31+'(дост среда)'!CC31:CP31</f>
        <v>0</v>
      </c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2"/>
      <c r="CQ31" s="100">
        <f>'(занятость)'!CQ31:DD31+'(энергосбереж)'!CQ31:DD31+'(наркотики)'!CQ31:DD31+'(дост среда)'!CQ31:DD31</f>
        <v>0</v>
      </c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2"/>
    </row>
    <row r="32" spans="1:108" s="36" customFormat="1" ht="15" customHeight="1">
      <c r="A32" s="15"/>
      <c r="B32" s="87" t="s">
        <v>112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8"/>
      <c r="AY32" s="115">
        <v>900</v>
      </c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7"/>
      <c r="BN32" s="100">
        <f>'(занятость)'!BN32:CB32+'(энергосбереж)'!BN32:CB32+'(наркотики)'!BN32:CB32+'(дост среда)'!BN32:CB32</f>
        <v>222320</v>
      </c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2"/>
      <c r="CC32" s="100">
        <f>'(занятость)'!CC32:CP32+'(энергосбереж)'!CC32:CP32+'(наркотики)'!CC32:CP32+'(дост среда)'!CC32:CP32</f>
        <v>222320</v>
      </c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2"/>
      <c r="CQ32" s="100">
        <f>'(занятость)'!CQ32:DD32+'(энергосбереж)'!CQ32:DD32+'(наркотики)'!CQ32:DD32+'(дост среда)'!CQ32:DD32</f>
        <v>0</v>
      </c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2"/>
    </row>
    <row r="33" spans="1:108" s="6" customFormat="1" ht="30" customHeight="1">
      <c r="A33" s="34"/>
      <c r="B33" s="74" t="s">
        <v>30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5"/>
      <c r="AY33" s="97">
        <v>210</v>
      </c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9"/>
      <c r="BN33" s="100">
        <f>BN35+BN36+BN37</f>
        <v>0</v>
      </c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2"/>
      <c r="CC33" s="100">
        <f>BN33</f>
        <v>0</v>
      </c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2"/>
      <c r="CQ33" s="100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2"/>
    </row>
    <row r="34" spans="1:108" s="6" customFormat="1" ht="15" customHeight="1">
      <c r="A34" s="34"/>
      <c r="B34" s="74" t="s">
        <v>1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5"/>
      <c r="AY34" s="97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9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2"/>
      <c r="CC34" s="100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2"/>
      <c r="CQ34" s="100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2"/>
    </row>
    <row r="35" spans="1:108" s="6" customFormat="1" ht="15" customHeight="1">
      <c r="A35" s="34"/>
      <c r="B35" s="74" t="s">
        <v>31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5"/>
      <c r="AY35" s="97">
        <v>211</v>
      </c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9"/>
      <c r="BN35" s="100">
        <v>0</v>
      </c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2"/>
      <c r="CC35" s="100">
        <f>BN35</f>
        <v>0</v>
      </c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2"/>
      <c r="CQ35" s="100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2"/>
    </row>
    <row r="36" spans="1:108" s="6" customFormat="1" ht="15" customHeight="1">
      <c r="A36" s="34"/>
      <c r="B36" s="74" t="s">
        <v>32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5"/>
      <c r="AY36" s="97">
        <v>212</v>
      </c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9"/>
      <c r="BN36" s="100">
        <v>0</v>
      </c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2"/>
      <c r="CC36" s="100">
        <f>BN36</f>
        <v>0</v>
      </c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2"/>
      <c r="CQ36" s="100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2"/>
    </row>
    <row r="37" spans="1:108" s="6" customFormat="1" ht="15" customHeight="1">
      <c r="A37" s="34"/>
      <c r="B37" s="74" t="s">
        <v>94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5"/>
      <c r="AY37" s="97">
        <v>213</v>
      </c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9"/>
      <c r="BN37" s="100">
        <v>0</v>
      </c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2"/>
      <c r="CC37" s="100">
        <f>BN37</f>
        <v>0</v>
      </c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2"/>
      <c r="CQ37" s="100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2"/>
    </row>
    <row r="38" spans="1:108" s="6" customFormat="1" ht="15" customHeight="1">
      <c r="A38" s="34"/>
      <c r="B38" s="74" t="s">
        <v>7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5"/>
      <c r="AY38" s="97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9"/>
      <c r="BN38" s="100">
        <f>'(занятость)'!BN38:CB38+'(энергосбереж)'!BN38:CB38+'(наркотики)'!BN38:CB38+'(дост среда)'!BN33:CB33</f>
        <v>0</v>
      </c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2"/>
      <c r="CC38" s="100">
        <f>'(занятость)'!CC38:CP38+'(энергосбереж)'!CC38:CP38+'(наркотики)'!CC38:CP38+'(дост среда)'!CC33:CP33</f>
        <v>0</v>
      </c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2"/>
      <c r="CQ38" s="100">
        <f>'(занятость)'!CQ38:DD38+'(энергосбереж)'!CQ38:DD38+'(наркотики)'!CQ38:DD38+'(дост среда)'!CQ33:DD33</f>
        <v>0</v>
      </c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2"/>
    </row>
    <row r="39" spans="1:108" s="6" customFormat="1" ht="30" customHeight="1" hidden="1">
      <c r="A39" s="34"/>
      <c r="B39" s="74" t="s">
        <v>30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5"/>
      <c r="AY39" s="97">
        <v>210</v>
      </c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9"/>
      <c r="BN39" s="100">
        <f>'(занятость)'!BN39:CB39+'(энергосбереж)'!BN39:CB39+'(наркотики)'!BN39:CB39+'(дост среда)'!BN34:CB34</f>
        <v>0</v>
      </c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2"/>
      <c r="CC39" s="100">
        <f>'(занятость)'!CC39:CP39+'(энергосбереж)'!CC39:CP39+'(наркотики)'!CC39:CP39+'(дост среда)'!CC34:CP34</f>
        <v>0</v>
      </c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2"/>
      <c r="CQ39" s="100">
        <f>'(занятость)'!CQ39:DD39+'(энергосбереж)'!CQ39:DD39+'(наркотики)'!CQ39:DD39+'(дост среда)'!CQ34:DD34</f>
        <v>0</v>
      </c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2"/>
    </row>
    <row r="40" spans="1:108" s="6" customFormat="1" ht="15" customHeight="1" hidden="1">
      <c r="A40" s="34"/>
      <c r="B40" s="74" t="s">
        <v>1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5"/>
      <c r="AY40" s="97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9"/>
      <c r="BN40" s="100">
        <f>'(занятость)'!BN40:CB40+'(энергосбереж)'!BN40:CB40+'(наркотики)'!BN40:CB40+'(дост среда)'!BN35:CB35</f>
        <v>0</v>
      </c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2"/>
      <c r="CC40" s="100">
        <f>'(занятость)'!CC40:CP40+'(энергосбереж)'!CC40:CP40+'(наркотики)'!CC40:CP40+'(дост среда)'!CC35:CP35</f>
        <v>0</v>
      </c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2"/>
      <c r="CQ40" s="100">
        <f>'(занятость)'!CQ40:DD40+'(энергосбереж)'!CQ40:DD40+'(наркотики)'!CQ40:DD40+'(дост среда)'!CQ35:DD35</f>
        <v>0</v>
      </c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2"/>
    </row>
    <row r="41" spans="1:108" s="6" customFormat="1" ht="15" customHeight="1" hidden="1">
      <c r="A41" s="34"/>
      <c r="B41" s="74" t="s">
        <v>31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5"/>
      <c r="AY41" s="97">
        <v>211</v>
      </c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9"/>
      <c r="BN41" s="100">
        <f>'(занятость)'!BN41:CB41+'(энергосбереж)'!BN41:CB41+'(наркотики)'!BN41:CB41+'(дост среда)'!BN36:CB36</f>
        <v>0</v>
      </c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2"/>
      <c r="CC41" s="100">
        <f>'(занятость)'!CC41:CP41+'(энергосбереж)'!CC41:CP41+'(наркотики)'!CC41:CP41+'(дост среда)'!CC36:CP36</f>
        <v>0</v>
      </c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2"/>
      <c r="CQ41" s="100">
        <f>'(занятость)'!CQ41:DD41+'(энергосбереж)'!CQ41:DD41+'(наркотики)'!CQ41:DD41+'(дост среда)'!CQ36:DD36</f>
        <v>0</v>
      </c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2"/>
    </row>
    <row r="42" spans="1:108" s="6" customFormat="1" ht="15" customHeight="1" hidden="1">
      <c r="A42" s="34"/>
      <c r="B42" s="74" t="s">
        <v>32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5"/>
      <c r="AY42" s="97">
        <v>212</v>
      </c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9"/>
      <c r="BN42" s="100">
        <f>'(занятость)'!BN42:CB42+'(энергосбереж)'!BN42:CB42+'(наркотики)'!BN42:CB42+'(дост среда)'!BN37:CB37</f>
        <v>0</v>
      </c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2"/>
      <c r="CC42" s="100">
        <f>'(занятость)'!CC42:CP42+'(энергосбереж)'!CC42:CP42+'(наркотики)'!CC42:CP42+'(дост среда)'!CC37:CP37</f>
        <v>0</v>
      </c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2"/>
      <c r="CQ42" s="100">
        <f>'(занятость)'!CQ42:DD42+'(энергосбереж)'!CQ42:DD42+'(наркотики)'!CQ42:DD42+'(дост среда)'!CQ37:DD37</f>
        <v>0</v>
      </c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2"/>
    </row>
    <row r="43" spans="1:108" s="6" customFormat="1" ht="15" hidden="1">
      <c r="A43" s="34"/>
      <c r="B43" s="74" t="s">
        <v>94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5"/>
      <c r="AY43" s="97">
        <v>213</v>
      </c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9"/>
      <c r="BN43" s="100">
        <f>'(занятость)'!BN43:CB43+'(энергосбереж)'!BN43:CB43+'(наркотики)'!BN43:CB43+'(дост среда)'!BN38:CB38</f>
        <v>0</v>
      </c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2"/>
      <c r="CC43" s="100">
        <f>'(занятость)'!CC43:CP43+'(энергосбереж)'!CC43:CP43+'(наркотики)'!CC43:CP43+'(дост среда)'!CC38:CP38</f>
        <v>0</v>
      </c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2"/>
      <c r="CQ43" s="100">
        <f>'(занятость)'!CQ43:DD43+'(энергосбереж)'!CQ43:DD43+'(наркотики)'!CQ43:DD43+'(дост среда)'!CQ38:DD38</f>
        <v>0</v>
      </c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2"/>
    </row>
    <row r="44" spans="1:108" s="6" customFormat="1" ht="15" customHeight="1">
      <c r="A44" s="34"/>
      <c r="B44" s="74" t="s">
        <v>33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5"/>
      <c r="AY44" s="97">
        <v>220</v>
      </c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9"/>
      <c r="BN44" s="100">
        <f>'(занятость)'!BN44:CB44+'(энергосбереж)'!BN44:CB44+'(наркотики)'!BN44:CB44+'(дост среда)'!BN39:CB39</f>
        <v>134500</v>
      </c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2"/>
      <c r="CC44" s="100">
        <f>'(занятость)'!CC44:CP44+'(энергосбереж)'!CC44:CP44+'(наркотики)'!CC44:CP44+'(дост среда)'!CC39:CP39</f>
        <v>134500</v>
      </c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2"/>
      <c r="CQ44" s="100">
        <f>'(занятость)'!CQ44:DD44+'(энергосбереж)'!CQ44:DD44+'(наркотики)'!CQ44:DD44+'(дост среда)'!CQ39:DD39</f>
        <v>0</v>
      </c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2"/>
    </row>
    <row r="45" spans="1:108" s="6" customFormat="1" ht="15">
      <c r="A45" s="34"/>
      <c r="B45" s="74" t="s">
        <v>1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5"/>
      <c r="AY45" s="97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9"/>
      <c r="BN45" s="100">
        <f>'(занятость)'!BN45:CB45+'(энергосбереж)'!BN45:CB45+'(наркотики)'!BN45:CB45+'(дост среда)'!BN40:CB40</f>
        <v>0</v>
      </c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2"/>
      <c r="CC45" s="100">
        <f>'(занятость)'!CC45:CP45+'(энергосбереж)'!CC45:CP45+'(наркотики)'!CC45:CP45+'(дост среда)'!CC40:CP40</f>
        <v>0</v>
      </c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2"/>
      <c r="CQ45" s="100">
        <f>'(занятость)'!CQ45:DD45+'(энергосбереж)'!CQ45:DD45+'(наркотики)'!CQ45:DD45+'(дост среда)'!CQ40:DD40</f>
        <v>0</v>
      </c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2"/>
    </row>
    <row r="46" spans="1:108" s="6" customFormat="1" ht="15" customHeight="1">
      <c r="A46" s="34"/>
      <c r="B46" s="74" t="s">
        <v>113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5"/>
      <c r="AY46" s="97">
        <v>221</v>
      </c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9"/>
      <c r="BN46" s="100">
        <f>'(занятость)'!BN46:CB46+'(энергосбереж)'!BN46:CB46+'(наркотики)'!BN46:CB46+'(дост среда)'!BN41:CB41</f>
        <v>0</v>
      </c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2"/>
      <c r="CC46" s="100">
        <f>'(занятость)'!CC46:CP46+'(энергосбереж)'!CC46:CP46+'(наркотики)'!CC46:CP46+'(дост среда)'!CC41:CP41</f>
        <v>0</v>
      </c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2"/>
      <c r="CQ46" s="100">
        <f>'(занятость)'!CQ46:DD46+'(энергосбереж)'!CQ46:DD46+'(наркотики)'!CQ46:DD46+'(дост среда)'!CQ41:DD41</f>
        <v>0</v>
      </c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2"/>
    </row>
    <row r="47" spans="1:108" s="6" customFormat="1" ht="15" customHeight="1">
      <c r="A47" s="34"/>
      <c r="B47" s="74" t="s">
        <v>114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5"/>
      <c r="AY47" s="97">
        <v>222</v>
      </c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9"/>
      <c r="BN47" s="100">
        <f>'(занятость)'!BN47:CB47+'(энергосбереж)'!BN47:CB47+'(наркотики)'!BN47:CB47+'(дост среда)'!BN42:CB42</f>
        <v>0</v>
      </c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2"/>
      <c r="CC47" s="100">
        <f>'(занятость)'!CC47:CP47+'(энергосбереж)'!CC47:CP47+'(наркотики)'!CC47:CP47+'(дост среда)'!CC42:CP42</f>
        <v>0</v>
      </c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2"/>
      <c r="CQ47" s="100">
        <f>'(занятость)'!CQ47:DD47+'(энергосбереж)'!CQ47:DD47+'(наркотики)'!CQ47:DD47+'(дост среда)'!CQ42:DD42</f>
        <v>0</v>
      </c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2"/>
    </row>
    <row r="48" spans="1:108" s="6" customFormat="1" ht="15" customHeight="1">
      <c r="A48" s="34"/>
      <c r="B48" s="74" t="s">
        <v>115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5"/>
      <c r="AY48" s="97">
        <v>223</v>
      </c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9"/>
      <c r="BN48" s="100">
        <f>'(занятость)'!BN48:CB48+'(энергосбереж)'!BN48:CB48+'(наркотики)'!BN48:CB48+'(дост среда)'!BN43:CB43</f>
        <v>0</v>
      </c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2"/>
      <c r="CC48" s="100">
        <f>'(занятость)'!CC48:CP48+'(энергосбереж)'!CC48:CP48+'(наркотики)'!CC48:CP48+'(дост среда)'!CC43:CP43</f>
        <v>0</v>
      </c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2"/>
      <c r="CQ48" s="100">
        <f>'(занятость)'!CQ48:DD48+'(энергосбереж)'!CQ48:DD48+'(наркотики)'!CQ48:DD48+'(дост среда)'!CQ43:DD43</f>
        <v>0</v>
      </c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2"/>
    </row>
    <row r="49" spans="1:108" s="6" customFormat="1" ht="15" customHeight="1">
      <c r="A49" s="34"/>
      <c r="B49" s="74" t="s">
        <v>116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5"/>
      <c r="AY49" s="97">
        <v>224</v>
      </c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9"/>
      <c r="BN49" s="100">
        <f>'(занятость)'!BN49:CB49+'(энергосбереж)'!BN49:CB49+'(наркотики)'!BN49:CB49+'(дост среда)'!BN44:CB44</f>
        <v>0</v>
      </c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2"/>
      <c r="CC49" s="100">
        <f>'(занятость)'!CC49:CP49+'(энергосбереж)'!CC49:CP49+'(наркотики)'!CC49:CP49+'(дост среда)'!CC44:CP44</f>
        <v>0</v>
      </c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2"/>
      <c r="CQ49" s="100">
        <f>'(занятость)'!CQ49:DD49+'(энергосбереж)'!CQ49:DD49+'(наркотики)'!CQ49:DD49+'(дост среда)'!CQ44:DD44</f>
        <v>0</v>
      </c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2"/>
    </row>
    <row r="50" spans="1:108" s="6" customFormat="1" ht="15">
      <c r="A50" s="34"/>
      <c r="B50" s="74" t="s">
        <v>117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5"/>
      <c r="AY50" s="97">
        <v>225</v>
      </c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9"/>
      <c r="BN50" s="100">
        <f>'(занятость)'!BN50:CB50+'(энергосбереж)'!BN50:CB50+'(наркотики)'!BN50:CB50+'(дост среда)'!BN45:CB45</f>
        <v>0</v>
      </c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2"/>
      <c r="CC50" s="100">
        <f>'(занятость)'!CC50:CP50+'(энергосбереж)'!CC50:CP50+'(наркотики)'!CC50:CP50+'(дост среда)'!CC45:CP45</f>
        <v>0</v>
      </c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2"/>
      <c r="CQ50" s="100">
        <f>'(занятость)'!CQ50:DD50+'(энергосбереж)'!CQ50:DD50+'(наркотики)'!CQ50:DD50+'(дост среда)'!CQ45:DD45</f>
        <v>0</v>
      </c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2"/>
    </row>
    <row r="51" spans="1:108" s="6" customFormat="1" ht="15" customHeight="1">
      <c r="A51" s="34"/>
      <c r="B51" s="74" t="s">
        <v>118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5"/>
      <c r="AY51" s="97">
        <v>226</v>
      </c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9"/>
      <c r="BN51" s="100">
        <f>'(занятость)'!BN51:CB51+'(энергосбереж)'!BN51:CB51+'(наркотики)'!BN51:CB51+'(дост среда)'!BN46:CB46</f>
        <v>134500</v>
      </c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2"/>
      <c r="CC51" s="100">
        <f>'(занятость)'!CC51:CP51+'(энергосбереж)'!CC51:CP51+'(наркотики)'!CC51:CP51+'(дост среда)'!CC46:CP46</f>
        <v>134500</v>
      </c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2"/>
      <c r="CQ51" s="100">
        <f>'(занятость)'!CQ51:DD51+'(энергосбереж)'!CQ51:DD51+'(наркотики)'!CQ51:DD51+'(дост среда)'!CQ46:DD46</f>
        <v>0</v>
      </c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2"/>
    </row>
    <row r="52" spans="1:108" s="6" customFormat="1" ht="18.75" customHeight="1" hidden="1">
      <c r="A52" s="34"/>
      <c r="B52" s="74" t="s">
        <v>153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5"/>
      <c r="AY52" s="97" t="s">
        <v>151</v>
      </c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9"/>
      <c r="BN52" s="100">
        <f>'(занятость)'!BN52:CB52+'(энергосбереж)'!BN52:CB52+'(наркотики)'!BN52:CB52+'(дост среда)'!BN47:CB47</f>
        <v>0</v>
      </c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2"/>
      <c r="CC52" s="100">
        <f>'(занятость)'!CC52:CP52+'(энергосбереж)'!CC52:CP52+'(наркотики)'!CC52:CP52+'(дост среда)'!CC47:CP47</f>
        <v>0</v>
      </c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2"/>
      <c r="CQ52" s="100">
        <f>'(занятость)'!CQ52:DD52+'(энергосбереж)'!CQ52:DD52+'(наркотики)'!CQ52:DD52+'(дост среда)'!CQ47:DD47</f>
        <v>0</v>
      </c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2"/>
    </row>
    <row r="53" spans="1:108" s="6" customFormat="1" ht="30" customHeight="1" hidden="1">
      <c r="A53" s="34"/>
      <c r="B53" s="74" t="s">
        <v>154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5"/>
      <c r="AY53" s="97" t="s">
        <v>150</v>
      </c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9"/>
      <c r="BN53" s="100">
        <f>'(занятость)'!BN53:CB53+'(энергосбереж)'!BN53:CB53+'(наркотики)'!BN53:CB53+'(дост среда)'!BN48:CB48</f>
        <v>0</v>
      </c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2"/>
      <c r="CC53" s="100">
        <f>'(занятость)'!CC53:CP53+'(энергосбереж)'!CC53:CP53+'(наркотики)'!CC53:CP53+'(дост среда)'!CC48:CP48</f>
        <v>0</v>
      </c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2"/>
      <c r="CQ53" s="100">
        <f>'(занятость)'!CQ53:DD53+'(энергосбереж)'!CQ53:DD53+'(наркотики)'!CQ53:DD53+'(дост среда)'!CQ48:DD48</f>
        <v>0</v>
      </c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2"/>
    </row>
    <row r="54" spans="1:108" s="6" customFormat="1" ht="30" customHeight="1" hidden="1">
      <c r="A54" s="34"/>
      <c r="B54" s="74" t="s">
        <v>34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5"/>
      <c r="AY54" s="97">
        <v>240</v>
      </c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9"/>
      <c r="BN54" s="100">
        <f>'(занятость)'!BN54:CB54+'(энергосбереж)'!BN54:CB54+'(наркотики)'!BN54:CB54+'(дост среда)'!BN49:CB49</f>
        <v>0</v>
      </c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2"/>
      <c r="CC54" s="100">
        <f>'(занятость)'!CC54:CP54+'(энергосбереж)'!CC54:CP54+'(наркотики)'!CC54:CP54+'(дост среда)'!CC49:CP49</f>
        <v>0</v>
      </c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2"/>
      <c r="CQ54" s="100">
        <f>'(занятость)'!CQ54:DD54+'(энергосбереж)'!CQ54:DD54+'(наркотики)'!CQ54:DD54+'(дост среда)'!CQ49:DD49</f>
        <v>0</v>
      </c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2"/>
    </row>
    <row r="55" spans="1:108" s="6" customFormat="1" ht="14.25" customHeight="1" hidden="1">
      <c r="A55" s="34"/>
      <c r="B55" s="74" t="s">
        <v>1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5"/>
      <c r="AY55" s="97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9"/>
      <c r="BN55" s="100">
        <f>'(занятость)'!BN55:CB55+'(энергосбереж)'!BN55:CB55+'(наркотики)'!BN55:CB55+'(дост среда)'!BN50:CB50</f>
        <v>0</v>
      </c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2"/>
      <c r="CC55" s="100">
        <f>'(занятость)'!CC55:CP55+'(энергосбереж)'!CC55:CP55+'(наркотики)'!CC55:CP55+'(дост среда)'!CC50:CP50</f>
        <v>0</v>
      </c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2"/>
      <c r="CQ55" s="100">
        <f>'(занятость)'!CQ55:DD55+'(энергосбереж)'!CQ55:DD55+'(наркотики)'!CQ55:DD55+'(дост среда)'!CQ50:DD50</f>
        <v>0</v>
      </c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2"/>
    </row>
    <row r="56" spans="1:108" s="6" customFormat="1" ht="30" customHeight="1" hidden="1">
      <c r="A56" s="34"/>
      <c r="B56" s="74" t="s">
        <v>53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5"/>
      <c r="AY56" s="97">
        <v>241</v>
      </c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9"/>
      <c r="BN56" s="100">
        <f>'(занятость)'!BN56:CB56+'(энергосбереж)'!BN56:CB56+'(наркотики)'!BN56:CB56+'(дост среда)'!BN51:CB51</f>
        <v>0</v>
      </c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2"/>
      <c r="CC56" s="100">
        <f>'(занятость)'!CC56:CP56+'(энергосбереж)'!CC56:CP56+'(наркотики)'!CC56:CP56+'(дост среда)'!CC51:CP51</f>
        <v>0</v>
      </c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2"/>
      <c r="CQ56" s="100">
        <f>'(занятость)'!CQ56:DD56+'(энергосбереж)'!CQ56:DD56+'(наркотики)'!CQ56:DD56+'(дост среда)'!CQ51:DD51</f>
        <v>0</v>
      </c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2"/>
    </row>
    <row r="57" spans="1:108" s="6" customFormat="1" ht="15" hidden="1">
      <c r="A57" s="34"/>
      <c r="B57" s="74" t="s">
        <v>51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5"/>
      <c r="AY57" s="97">
        <v>260</v>
      </c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9"/>
      <c r="BN57" s="100">
        <f>'(занятость)'!BN57:CB57+'(энергосбереж)'!BN57:CB57+'(наркотики)'!BN57:CB57+'(дост среда)'!BN52:CB52</f>
        <v>0</v>
      </c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2"/>
      <c r="CC57" s="100">
        <f>'(занятость)'!CC57:CP57+'(энергосбереж)'!CC57:CP57+'(наркотики)'!CC57:CP57+'(дост среда)'!CC52:CP52</f>
        <v>0</v>
      </c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2"/>
      <c r="CQ57" s="100">
        <f>'(занятость)'!CQ57:DD57+'(энергосбереж)'!CQ57:DD57+'(наркотики)'!CQ57:DD57+'(дост среда)'!CQ52:DD52</f>
        <v>0</v>
      </c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2"/>
    </row>
    <row r="58" spans="1:108" s="6" customFormat="1" ht="14.25" customHeight="1" hidden="1">
      <c r="A58" s="34"/>
      <c r="B58" s="74" t="s">
        <v>1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5"/>
      <c r="AY58" s="97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9"/>
      <c r="BN58" s="100">
        <f>'(занятость)'!BN58:CB58+'(энергосбереж)'!BN58:CB58+'(наркотики)'!BN58:CB58+'(дост среда)'!BN53:CB53</f>
        <v>0</v>
      </c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2"/>
      <c r="CC58" s="100">
        <f>'(занятость)'!CC58:CP58+'(энергосбереж)'!CC58:CP58+'(наркотики)'!CC58:CP58+'(дост среда)'!CC53:CP53</f>
        <v>0</v>
      </c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2"/>
      <c r="CQ58" s="100">
        <f>'(занятость)'!CQ58:DD58+'(энергосбереж)'!CQ58:DD58+'(наркотики)'!CQ58:DD58+'(дост среда)'!CQ53:DD53</f>
        <v>0</v>
      </c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2"/>
    </row>
    <row r="59" spans="1:108" s="6" customFormat="1" ht="15" customHeight="1" hidden="1">
      <c r="A59" s="34"/>
      <c r="B59" s="74" t="s">
        <v>119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5"/>
      <c r="AY59" s="97">
        <v>262</v>
      </c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9"/>
      <c r="BN59" s="100">
        <f>'(занятость)'!BN59:CB59+'(энергосбереж)'!BN59:CB59+'(наркотики)'!BN59:CB59+'(дост среда)'!BN54:CB54</f>
        <v>0</v>
      </c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2"/>
      <c r="CC59" s="100">
        <f>'(занятость)'!CC59:CP59+'(энергосбереж)'!CC59:CP59+'(наркотики)'!CC59:CP59+'(дост среда)'!CC54:CP54</f>
        <v>0</v>
      </c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2"/>
      <c r="CQ59" s="100">
        <f>'(занятость)'!CQ59:DD59+'(энергосбереж)'!CQ59:DD59+'(наркотики)'!CQ59:DD59+'(дост среда)'!CQ54:DD54</f>
        <v>0</v>
      </c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2"/>
    </row>
    <row r="60" spans="1:108" s="6" customFormat="1" ht="45" customHeight="1" hidden="1">
      <c r="A60" s="34"/>
      <c r="B60" s="74" t="s">
        <v>120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5"/>
      <c r="AY60" s="97">
        <v>263</v>
      </c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9"/>
      <c r="BN60" s="100">
        <f>'(занятость)'!BN60:CB60+'(энергосбереж)'!BN60:CB60+'(наркотики)'!BN60:CB60+'(дост среда)'!BN55:CB55</f>
        <v>0</v>
      </c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2"/>
      <c r="CC60" s="100">
        <f>'(занятость)'!CC60:CP60+'(энергосбереж)'!CC60:CP60+'(наркотики)'!CC60:CP60+'(дост среда)'!CC55:CP55</f>
        <v>0</v>
      </c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2"/>
      <c r="CQ60" s="100">
        <f>'(занятость)'!CQ60:DD60+'(энергосбереж)'!CQ60:DD60+'(наркотики)'!CQ60:DD60+'(дост среда)'!CQ55:DD55</f>
        <v>0</v>
      </c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2"/>
    </row>
    <row r="61" spans="1:108" s="6" customFormat="1" ht="15">
      <c r="A61" s="34"/>
      <c r="B61" s="74" t="s">
        <v>52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5"/>
      <c r="AY61" s="97">
        <v>290</v>
      </c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9"/>
      <c r="BN61" s="100">
        <f>'(занятость)'!BN61:CB61+'(энергосбереж)'!BN61:CB61+'(наркотики)'!BN61:CB61+'(дост среда)'!BN56:CB56</f>
        <v>0</v>
      </c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2"/>
      <c r="CC61" s="100">
        <f>'(занятость)'!CC61:CP61+'(энергосбереж)'!CC61:CP61+'(наркотики)'!CC61:CP61+'(дост среда)'!CC56:CP56</f>
        <v>0</v>
      </c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2"/>
      <c r="CQ61" s="100">
        <f>'(занятость)'!CQ61:DD61+'(энергосбереж)'!CQ61:DD61+'(наркотики)'!CQ61:DD61+'(дост среда)'!CQ56:DD56</f>
        <v>0</v>
      </c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2"/>
    </row>
    <row r="62" spans="1:108" s="6" customFormat="1" ht="15" customHeight="1">
      <c r="A62" s="34"/>
      <c r="B62" s="74" t="s">
        <v>24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5"/>
      <c r="AY62" s="97">
        <v>300</v>
      </c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9"/>
      <c r="BN62" s="100">
        <f>'(занятость)'!BN62:CB62+'(энергосбереж)'!BN62:CB62+'(наркотики)'!BN62:CB62+'(дост среда)'!BN57:CB57</f>
        <v>87820</v>
      </c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2"/>
      <c r="CC62" s="100">
        <f>'(занятость)'!CC62:CP62+'(энергосбереж)'!CC62:CP62+'(наркотики)'!CC62:CP62+'(дост среда)'!CC57:CP57</f>
        <v>87820</v>
      </c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2"/>
      <c r="CQ62" s="100">
        <f>'(занятость)'!CQ62:DD62+'(энергосбереж)'!CQ62:DD62+'(наркотики)'!CQ62:DD62+'(дост среда)'!CQ57:DD57</f>
        <v>0</v>
      </c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2"/>
    </row>
    <row r="63" spans="1:108" s="6" customFormat="1" ht="14.25" customHeight="1">
      <c r="A63" s="34"/>
      <c r="B63" s="74" t="s">
        <v>1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5"/>
      <c r="AY63" s="97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9"/>
      <c r="BN63" s="100">
        <f>'(занятость)'!BN63:CB63+'(энергосбереж)'!BN63:CB63+'(наркотики)'!BN63:CB63+'(дост среда)'!BN58:CB58</f>
        <v>0</v>
      </c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2"/>
      <c r="CC63" s="100">
        <f>'(занятость)'!CC63:CP63+'(энергосбереж)'!CC63:CP63+'(наркотики)'!CC63:CP63+'(дост среда)'!CC58:CP58</f>
        <v>0</v>
      </c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2"/>
      <c r="CQ63" s="100">
        <f>'(занятость)'!CQ63:DD63+'(энергосбереж)'!CQ63:DD63+'(наркотики)'!CQ63:DD63+'(дост среда)'!CQ58:DD58</f>
        <v>0</v>
      </c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2"/>
    </row>
    <row r="64" spans="1:108" s="6" customFormat="1" ht="15">
      <c r="A64" s="34"/>
      <c r="B64" s="74" t="s">
        <v>123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5"/>
      <c r="AY64" s="97">
        <v>310</v>
      </c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9"/>
      <c r="BN64" s="100">
        <f>'(занятость)'!BN64:CB64+'(энергосбереж)'!BN64:CB64+'(наркотики)'!BN64:CB64+'(дост среда)'!BN59:CB59</f>
        <v>0</v>
      </c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2"/>
      <c r="CC64" s="100">
        <f>'(занятость)'!CC64:CP64+'(энергосбереж)'!CC64:CP64+'(наркотики)'!CC64:CP64+'(дост среда)'!CC59:CP59</f>
        <v>0</v>
      </c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2"/>
      <c r="CQ64" s="100">
        <f>'(занятость)'!CQ64:DD64+'(энергосбереж)'!CQ64:DD64+'(наркотики)'!CQ64:DD64+'(дост среда)'!CQ59:DD59</f>
        <v>0</v>
      </c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2"/>
    </row>
    <row r="65" spans="1:108" s="6" customFormat="1" ht="30" customHeight="1">
      <c r="A65" s="34"/>
      <c r="B65" s="74" t="s">
        <v>124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5"/>
      <c r="AY65" s="97">
        <v>320</v>
      </c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9"/>
      <c r="BN65" s="100">
        <f>'(занятость)'!BN65:CB65+'(энергосбереж)'!BN65:CB65+'(наркотики)'!BN65:CB65+'(дост среда)'!BN60:CB60</f>
        <v>0</v>
      </c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2"/>
      <c r="CC65" s="100">
        <f>'(занятость)'!CC65:CP65+'(энергосбереж)'!CC65:CP65+'(наркотики)'!CC65:CP65+'(дост среда)'!CC60:CP60</f>
        <v>0</v>
      </c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2"/>
      <c r="CQ65" s="100">
        <f>'(занятость)'!CQ65:DD65+'(энергосбереж)'!CQ65:DD65+'(наркотики)'!CQ65:DD65+'(дост среда)'!CQ60:DD60</f>
        <v>0</v>
      </c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2"/>
    </row>
    <row r="66" spans="1:108" s="6" customFormat="1" ht="30" customHeight="1">
      <c r="A66" s="34"/>
      <c r="B66" s="74" t="s">
        <v>125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5"/>
      <c r="AY66" s="97">
        <v>330</v>
      </c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9"/>
      <c r="BN66" s="100">
        <f>'(занятость)'!BN66:CB66+'(энергосбереж)'!BN66:CB66+'(наркотики)'!BN66:CB66+'(дост среда)'!BN61:CB61</f>
        <v>0</v>
      </c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2"/>
      <c r="CC66" s="100">
        <f>'(занятость)'!CC66:CP66+'(энергосбереж)'!CC66:CP66+'(наркотики)'!CC66:CP66+'(дост среда)'!CC61:CP61</f>
        <v>0</v>
      </c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2"/>
      <c r="CQ66" s="100">
        <f>'(занятость)'!CQ66:DD66+'(энергосбереж)'!CQ66:DD66+'(наркотики)'!CQ66:DD66+'(дост среда)'!CQ61:DD61</f>
        <v>0</v>
      </c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2"/>
    </row>
    <row r="67" spans="1:108" s="6" customFormat="1" ht="15" customHeight="1">
      <c r="A67" s="34"/>
      <c r="B67" s="74" t="s">
        <v>126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5"/>
      <c r="AY67" s="97">
        <v>340</v>
      </c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9"/>
      <c r="BN67" s="100">
        <f>'(занятость)'!BN67:CB67+'(энергосбереж)'!BN67:CB67+'(наркотики)'!BN67:CB67+'(дост среда)'!BN62:CB62</f>
        <v>87820</v>
      </c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2"/>
      <c r="CC67" s="100">
        <f>'(занятость)'!CC67:CP67+'(энергосбереж)'!CC67:CP67+'(наркотики)'!CC67:CP67+'(дост среда)'!CC62:CP62</f>
        <v>87820</v>
      </c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2"/>
      <c r="CQ67" s="100">
        <f>'(занятость)'!CQ67:DD67+'(энергосбереж)'!CQ67:DD67+'(наркотики)'!CQ67:DD67+'(дост среда)'!CQ62:DD62</f>
        <v>0</v>
      </c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2"/>
    </row>
    <row r="68" spans="1:108" s="6" customFormat="1" ht="15">
      <c r="A68" s="34"/>
      <c r="B68" s="74" t="s">
        <v>96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5"/>
      <c r="AY68" s="97">
        <v>500</v>
      </c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9"/>
      <c r="BN68" s="100">
        <f>'(занятость)'!BN68:CB68+'(энергосбереж)'!BN68:CB68+'(наркотики)'!BN68:CB68+'(дост среда)'!BN63:CB63</f>
        <v>0</v>
      </c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2"/>
      <c r="CC68" s="100">
        <f>'(занятость)'!CC68:CP68+'(энергосбереж)'!CC68:CP68+'(наркотики)'!CC68:CP68+'(дост среда)'!CC63:CP63</f>
        <v>0</v>
      </c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2"/>
      <c r="CQ68" s="100">
        <f>'(занятость)'!CQ68:DD68+'(энергосбереж)'!CQ68:DD68+'(наркотики)'!CQ68:DD68+'(дост среда)'!CQ63:DD63</f>
        <v>0</v>
      </c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2"/>
    </row>
    <row r="69" spans="1:108" s="6" customFormat="1" ht="14.25" customHeight="1">
      <c r="A69" s="34"/>
      <c r="B69" s="74" t="s">
        <v>1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5"/>
      <c r="AY69" s="97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9"/>
      <c r="BN69" s="100">
        <f>'(занятость)'!BN69:CB69+'(энергосбереж)'!BN69:CB69+'(наркотики)'!BN69:CB69+'(дост среда)'!BN64:CB64</f>
        <v>0</v>
      </c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2"/>
      <c r="CC69" s="100">
        <f>'(занятость)'!CC69:CP69+'(энергосбереж)'!CC69:CP69+'(наркотики)'!CC69:CP69+'(дост среда)'!CC64:CP64</f>
        <v>0</v>
      </c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2"/>
      <c r="CQ69" s="100">
        <f>'(занятость)'!CQ69:DD69+'(энергосбереж)'!CQ69:DD69+'(наркотики)'!CQ69:DD69+'(дост среда)'!CQ64:DD64</f>
        <v>0</v>
      </c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2"/>
    </row>
    <row r="70" spans="1:108" s="6" customFormat="1" ht="30" customHeight="1">
      <c r="A70" s="34"/>
      <c r="B70" s="74" t="s">
        <v>121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5"/>
      <c r="AY70" s="97">
        <v>520</v>
      </c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9"/>
      <c r="BN70" s="100">
        <f>'(занятость)'!BN70:CB70+'(энергосбереж)'!BN70:CB70+'(наркотики)'!BN70:CB70+'(дост среда)'!BN65:CB65</f>
        <v>0</v>
      </c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2"/>
      <c r="CC70" s="100">
        <f>'(занятость)'!CC70:CP70+'(энергосбереж)'!CC70:CP70+'(наркотики)'!CC70:CP70+'(дост среда)'!CC65:CP65</f>
        <v>0</v>
      </c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2"/>
      <c r="CQ70" s="100">
        <f>'(занятость)'!CQ70:DD70+'(энергосбереж)'!CQ70:DD70+'(наркотики)'!CQ70:DD70+'(дост среда)'!CQ65:DD65</f>
        <v>0</v>
      </c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2"/>
    </row>
    <row r="71" spans="1:108" s="6" customFormat="1" ht="30" customHeight="1">
      <c r="A71" s="34"/>
      <c r="B71" s="74" t="s">
        <v>122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5"/>
      <c r="AY71" s="97">
        <v>530</v>
      </c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9"/>
      <c r="BN71" s="100">
        <f>'(занятость)'!BN71:CB71+'(энергосбереж)'!BN71:CB71+'(наркотики)'!BN71:CB71+'(дост среда)'!BN66:CB66</f>
        <v>0</v>
      </c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2"/>
      <c r="CC71" s="100">
        <f>'(занятость)'!CC71:CP71+'(энергосбереж)'!CC71:CP71+'(наркотики)'!CC71:CP71+'(дост среда)'!CC66:CP66</f>
        <v>0</v>
      </c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2"/>
      <c r="CQ71" s="100">
        <f>'(занятость)'!CQ71:DD71+'(энергосбереж)'!CQ71:DD71+'(наркотики)'!CQ71:DD71+'(дост среда)'!CQ66:DD66</f>
        <v>0</v>
      </c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2"/>
    </row>
    <row r="72" spans="1:108" s="6" customFormat="1" ht="15" customHeight="1">
      <c r="A72" s="34"/>
      <c r="B72" s="121" t="s">
        <v>25</v>
      </c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2"/>
      <c r="AY72" s="97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9"/>
      <c r="BN72" s="100">
        <f>'(занятость)'!BN72:CB72+'(энергосбереж)'!BN72:CB72+'(наркотики)'!BN72:CB72+'(дост среда)'!BN67:CB67</f>
        <v>0</v>
      </c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2"/>
      <c r="CC72" s="100">
        <f>'(занятость)'!CC72:CP72+'(энергосбереж)'!CC72:CP72+'(наркотики)'!CC72:CP72+'(дост среда)'!CC67:CP67</f>
        <v>0</v>
      </c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2"/>
      <c r="CQ72" s="100">
        <f>'(занятость)'!CQ72:DD72+'(энергосбереж)'!CQ72:DD72+'(наркотики)'!CQ72:DD72+'(дост среда)'!CQ67:DD67</f>
        <v>0</v>
      </c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2"/>
    </row>
    <row r="73" spans="1:108" s="6" customFormat="1" ht="15">
      <c r="A73" s="34"/>
      <c r="B73" s="74" t="s">
        <v>26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5"/>
      <c r="AY73" s="97" t="s">
        <v>23</v>
      </c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9"/>
      <c r="BN73" s="100">
        <f>'(занятость)'!BN73:CB73+'(энергосбереж)'!BN73:CB73+'(наркотики)'!BN73:CB73+'(дост среда)'!BN68:CB68</f>
        <v>0</v>
      </c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2"/>
      <c r="CC73" s="100">
        <f>'(занятость)'!CC73:CP73+'(энергосбереж)'!CC73:CP73+'(наркотики)'!CC73:CP73+'(дост среда)'!CC68:CP68</f>
        <v>0</v>
      </c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2"/>
      <c r="CQ73" s="100">
        <f>'(занятость)'!CQ73:DD73+'(энергосбереж)'!CQ73:DD73+'(наркотики)'!CQ73:DD73+'(дост среда)'!CQ68:DD68</f>
        <v>0</v>
      </c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2"/>
    </row>
    <row r="74" s="42" customFormat="1" ht="3" customHeight="1"/>
  </sheetData>
  <sheetProtection/>
  <mergeCells count="343">
    <mergeCell ref="B37:AX37"/>
    <mergeCell ref="AY37:BM37"/>
    <mergeCell ref="BN37:CB37"/>
    <mergeCell ref="CC37:CP37"/>
    <mergeCell ref="CQ37:DD37"/>
    <mergeCell ref="B35:AX35"/>
    <mergeCell ref="AY35:BM35"/>
    <mergeCell ref="BN35:CB35"/>
    <mergeCell ref="CC35:CP35"/>
    <mergeCell ref="CQ35:DD35"/>
    <mergeCell ref="B36:AX36"/>
    <mergeCell ref="AY36:BM36"/>
    <mergeCell ref="BN36:CB36"/>
    <mergeCell ref="CC36:CP36"/>
    <mergeCell ref="CQ36:DD36"/>
    <mergeCell ref="B33:AX33"/>
    <mergeCell ref="AY33:BM33"/>
    <mergeCell ref="BN33:CB33"/>
    <mergeCell ref="CC33:CP33"/>
    <mergeCell ref="CQ33:DD33"/>
    <mergeCell ref="B34:AX34"/>
    <mergeCell ref="AY34:BM34"/>
    <mergeCell ref="BN34:CB34"/>
    <mergeCell ref="CC34:CP34"/>
    <mergeCell ref="CQ34:DD34"/>
    <mergeCell ref="B11:AX11"/>
    <mergeCell ref="AY11:BM11"/>
    <mergeCell ref="BN11:CB11"/>
    <mergeCell ref="CC11:CP11"/>
    <mergeCell ref="CQ11:DD11"/>
    <mergeCell ref="B12:AX12"/>
    <mergeCell ref="AY12:BM12"/>
    <mergeCell ref="BN12:CB12"/>
    <mergeCell ref="CC12:CP12"/>
    <mergeCell ref="CQ12:DD12"/>
    <mergeCell ref="B62:AX62"/>
    <mergeCell ref="AY62:BM62"/>
    <mergeCell ref="BN62:CB62"/>
    <mergeCell ref="CC62:CP62"/>
    <mergeCell ref="CQ62:DD62"/>
    <mergeCell ref="B63:AX63"/>
    <mergeCell ref="AY63:BM63"/>
    <mergeCell ref="BN63:CB63"/>
    <mergeCell ref="CC63:CP63"/>
    <mergeCell ref="CQ63:DD63"/>
    <mergeCell ref="B60:AX60"/>
    <mergeCell ref="AY60:BM60"/>
    <mergeCell ref="BN60:CB60"/>
    <mergeCell ref="CC60:CP60"/>
    <mergeCell ref="CQ60:DD60"/>
    <mergeCell ref="B61:AX61"/>
    <mergeCell ref="AY61:BM61"/>
    <mergeCell ref="BN61:CB61"/>
    <mergeCell ref="CC61:CP61"/>
    <mergeCell ref="CQ61:DD61"/>
    <mergeCell ref="B58:AX58"/>
    <mergeCell ref="AY58:BM58"/>
    <mergeCell ref="BN58:CB58"/>
    <mergeCell ref="CC58:CP58"/>
    <mergeCell ref="CQ58:DD58"/>
    <mergeCell ref="B59:AX59"/>
    <mergeCell ref="AY59:BM59"/>
    <mergeCell ref="BN59:CB59"/>
    <mergeCell ref="CC59:CP59"/>
    <mergeCell ref="CQ59:DD59"/>
    <mergeCell ref="B56:AX56"/>
    <mergeCell ref="AY56:BM56"/>
    <mergeCell ref="BN56:CB56"/>
    <mergeCell ref="CC56:CP56"/>
    <mergeCell ref="CQ56:DD56"/>
    <mergeCell ref="B57:AX57"/>
    <mergeCell ref="AY57:BM57"/>
    <mergeCell ref="BN57:CB57"/>
    <mergeCell ref="CC57:CP57"/>
    <mergeCell ref="CQ57:DD57"/>
    <mergeCell ref="B54:AX54"/>
    <mergeCell ref="AY54:BM54"/>
    <mergeCell ref="BN54:CB54"/>
    <mergeCell ref="CC54:CP54"/>
    <mergeCell ref="CQ54:DD54"/>
    <mergeCell ref="B55:AX55"/>
    <mergeCell ref="AY55:BM55"/>
    <mergeCell ref="BN55:CB55"/>
    <mergeCell ref="CC55:CP55"/>
    <mergeCell ref="CQ55:DD55"/>
    <mergeCell ref="B52:AX52"/>
    <mergeCell ref="AY52:BM52"/>
    <mergeCell ref="BN52:CB52"/>
    <mergeCell ref="CC52:CP52"/>
    <mergeCell ref="CQ52:DD52"/>
    <mergeCell ref="B53:AX53"/>
    <mergeCell ref="AY53:BM53"/>
    <mergeCell ref="BN53:CB53"/>
    <mergeCell ref="CC53:CP53"/>
    <mergeCell ref="CQ53:DD53"/>
    <mergeCell ref="B50:AX50"/>
    <mergeCell ref="AY50:BM50"/>
    <mergeCell ref="BN50:CB50"/>
    <mergeCell ref="CC50:CP50"/>
    <mergeCell ref="CQ50:DD50"/>
    <mergeCell ref="B51:AX51"/>
    <mergeCell ref="AY51:BM51"/>
    <mergeCell ref="BN51:CB51"/>
    <mergeCell ref="CC51:CP51"/>
    <mergeCell ref="CQ51:DD51"/>
    <mergeCell ref="B48:AX48"/>
    <mergeCell ref="AY48:BM48"/>
    <mergeCell ref="BN48:CB48"/>
    <mergeCell ref="CC48:CP48"/>
    <mergeCell ref="CQ48:DD48"/>
    <mergeCell ref="B49:AX49"/>
    <mergeCell ref="AY49:BM49"/>
    <mergeCell ref="BN49:CB49"/>
    <mergeCell ref="CC49:CP49"/>
    <mergeCell ref="CQ49:DD49"/>
    <mergeCell ref="B46:AX46"/>
    <mergeCell ref="AY46:BM46"/>
    <mergeCell ref="BN46:CB46"/>
    <mergeCell ref="CC46:CP46"/>
    <mergeCell ref="CQ46:DD46"/>
    <mergeCell ref="B47:AX47"/>
    <mergeCell ref="AY47:BM47"/>
    <mergeCell ref="BN47:CB47"/>
    <mergeCell ref="CC47:CP47"/>
    <mergeCell ref="CQ47:DD47"/>
    <mergeCell ref="B44:AX44"/>
    <mergeCell ref="AY44:BM44"/>
    <mergeCell ref="BN44:CB44"/>
    <mergeCell ref="CC44:CP44"/>
    <mergeCell ref="CQ44:DD44"/>
    <mergeCell ref="B45:AX45"/>
    <mergeCell ref="AY45:BM45"/>
    <mergeCell ref="BN45:CB45"/>
    <mergeCell ref="CC45:CP45"/>
    <mergeCell ref="CQ45:DD45"/>
    <mergeCell ref="B42:AX42"/>
    <mergeCell ref="AY42:BM42"/>
    <mergeCell ref="BN42:CB42"/>
    <mergeCell ref="CC42:CP42"/>
    <mergeCell ref="CQ42:DD42"/>
    <mergeCell ref="B43:AX43"/>
    <mergeCell ref="AY43:BM43"/>
    <mergeCell ref="BN43:CB43"/>
    <mergeCell ref="CC43:CP43"/>
    <mergeCell ref="CQ43:DD43"/>
    <mergeCell ref="B40:AX40"/>
    <mergeCell ref="AY40:BM40"/>
    <mergeCell ref="BN40:CB40"/>
    <mergeCell ref="CC40:CP40"/>
    <mergeCell ref="CQ40:DD40"/>
    <mergeCell ref="B41:AX41"/>
    <mergeCell ref="AY41:BM41"/>
    <mergeCell ref="BN41:CB41"/>
    <mergeCell ref="CC41:CP41"/>
    <mergeCell ref="CQ41:DD41"/>
    <mergeCell ref="B38:AX38"/>
    <mergeCell ref="AY38:BM38"/>
    <mergeCell ref="BN38:CB38"/>
    <mergeCell ref="CC38:CP38"/>
    <mergeCell ref="CQ38:DD38"/>
    <mergeCell ref="B39:AX39"/>
    <mergeCell ref="AY39:BM39"/>
    <mergeCell ref="BN39:CB39"/>
    <mergeCell ref="CC39:CP39"/>
    <mergeCell ref="CQ39:DD39"/>
    <mergeCell ref="B31:AX31"/>
    <mergeCell ref="AY31:BM31"/>
    <mergeCell ref="BN31:CB31"/>
    <mergeCell ref="CC31:CP31"/>
    <mergeCell ref="CQ31:DD31"/>
    <mergeCell ref="B32:AX32"/>
    <mergeCell ref="AY32:BM32"/>
    <mergeCell ref="BN32:CB32"/>
    <mergeCell ref="CC32:CP32"/>
    <mergeCell ref="CQ32:DD32"/>
    <mergeCell ref="B29:AX29"/>
    <mergeCell ref="AY29:BM29"/>
    <mergeCell ref="BN29:CB29"/>
    <mergeCell ref="CC29:CP29"/>
    <mergeCell ref="CQ29:DD29"/>
    <mergeCell ref="B30:AX30"/>
    <mergeCell ref="AY30:BM30"/>
    <mergeCell ref="BN30:CB30"/>
    <mergeCell ref="CC30:CP30"/>
    <mergeCell ref="CQ30:DD30"/>
    <mergeCell ref="B27:AX27"/>
    <mergeCell ref="AY27:BM27"/>
    <mergeCell ref="BN27:CB27"/>
    <mergeCell ref="CC27:CP27"/>
    <mergeCell ref="CQ27:DD27"/>
    <mergeCell ref="B28:AX28"/>
    <mergeCell ref="AY28:BM28"/>
    <mergeCell ref="BN28:CB28"/>
    <mergeCell ref="CC28:CP28"/>
    <mergeCell ref="CQ28:DD28"/>
    <mergeCell ref="B25:AX25"/>
    <mergeCell ref="AY25:BM25"/>
    <mergeCell ref="BN25:CB25"/>
    <mergeCell ref="CC25:CP25"/>
    <mergeCell ref="CQ25:DD25"/>
    <mergeCell ref="B26:AX26"/>
    <mergeCell ref="AY26:BM26"/>
    <mergeCell ref="BN26:CB26"/>
    <mergeCell ref="CC26:CP26"/>
    <mergeCell ref="CQ26:DD26"/>
    <mergeCell ref="B23:AX23"/>
    <mergeCell ref="AY23:BM23"/>
    <mergeCell ref="BN23:CB23"/>
    <mergeCell ref="CC23:CP23"/>
    <mergeCell ref="CQ23:DD23"/>
    <mergeCell ref="B24:AX24"/>
    <mergeCell ref="AY24:BM24"/>
    <mergeCell ref="BN24:CB24"/>
    <mergeCell ref="CC24:CP24"/>
    <mergeCell ref="CQ24:DD24"/>
    <mergeCell ref="B21:AX21"/>
    <mergeCell ref="AY21:BM21"/>
    <mergeCell ref="BN21:CB21"/>
    <mergeCell ref="CC21:CP21"/>
    <mergeCell ref="CQ21:DD21"/>
    <mergeCell ref="B22:AX22"/>
    <mergeCell ref="AY22:BM22"/>
    <mergeCell ref="BN22:CB22"/>
    <mergeCell ref="CC22:CP22"/>
    <mergeCell ref="CQ22:DD22"/>
    <mergeCell ref="B19:AX19"/>
    <mergeCell ref="AY19:BM19"/>
    <mergeCell ref="BN19:CB19"/>
    <mergeCell ref="CC19:CP19"/>
    <mergeCell ref="CQ19:DD19"/>
    <mergeCell ref="B20:AX20"/>
    <mergeCell ref="AY20:BM20"/>
    <mergeCell ref="BN20:CB20"/>
    <mergeCell ref="CC20:CP20"/>
    <mergeCell ref="CQ20:DD20"/>
    <mergeCell ref="B17:AX17"/>
    <mergeCell ref="AY17:BM17"/>
    <mergeCell ref="BN17:CB17"/>
    <mergeCell ref="CC17:CP17"/>
    <mergeCell ref="CQ17:DD17"/>
    <mergeCell ref="B18:AX18"/>
    <mergeCell ref="AY18:BM18"/>
    <mergeCell ref="BN18:CB18"/>
    <mergeCell ref="CC18:CP18"/>
    <mergeCell ref="CQ18:DD18"/>
    <mergeCell ref="B15:AX15"/>
    <mergeCell ref="AY15:BM15"/>
    <mergeCell ref="BN15:CB15"/>
    <mergeCell ref="CC15:CP15"/>
    <mergeCell ref="CQ15:DD15"/>
    <mergeCell ref="B16:AX16"/>
    <mergeCell ref="AY16:BM16"/>
    <mergeCell ref="BN16:CB16"/>
    <mergeCell ref="CC16:CP16"/>
    <mergeCell ref="CQ16:DD16"/>
    <mergeCell ref="B13:AX13"/>
    <mergeCell ref="AY13:BM13"/>
    <mergeCell ref="BN13:CB13"/>
    <mergeCell ref="CC13:CP13"/>
    <mergeCell ref="CQ13:DD13"/>
    <mergeCell ref="B14:AX14"/>
    <mergeCell ref="AY14:BM14"/>
    <mergeCell ref="BN14:CB14"/>
    <mergeCell ref="CC14:CP14"/>
    <mergeCell ref="CQ14:DD14"/>
    <mergeCell ref="B9:AX9"/>
    <mergeCell ref="AY9:BM9"/>
    <mergeCell ref="BN9:CB9"/>
    <mergeCell ref="CC9:CP9"/>
    <mergeCell ref="CQ9:DD9"/>
    <mergeCell ref="B10:AX10"/>
    <mergeCell ref="AY10:BM10"/>
    <mergeCell ref="BN10:CB10"/>
    <mergeCell ref="CC10:CP10"/>
    <mergeCell ref="CQ10:DD10"/>
    <mergeCell ref="B7:AX7"/>
    <mergeCell ref="AY7:BM7"/>
    <mergeCell ref="BN7:CB7"/>
    <mergeCell ref="CC7:CP7"/>
    <mergeCell ref="CQ7:DD7"/>
    <mergeCell ref="B8:AX8"/>
    <mergeCell ref="AY8:BM8"/>
    <mergeCell ref="BN8:CB8"/>
    <mergeCell ref="CC8:CP8"/>
    <mergeCell ref="CQ8:DD8"/>
    <mergeCell ref="A2:DD2"/>
    <mergeCell ref="A5:AX6"/>
    <mergeCell ref="AY5:BM6"/>
    <mergeCell ref="BN5:CB6"/>
    <mergeCell ref="CC5:DD5"/>
    <mergeCell ref="CC6:CP6"/>
    <mergeCell ref="CQ6:DD6"/>
    <mergeCell ref="A3:DD3"/>
    <mergeCell ref="B64:AX64"/>
    <mergeCell ref="AY64:BM64"/>
    <mergeCell ref="BN64:CB64"/>
    <mergeCell ref="CC64:CP64"/>
    <mergeCell ref="CQ64:DD64"/>
    <mergeCell ref="B65:AX65"/>
    <mergeCell ref="AY65:BM65"/>
    <mergeCell ref="BN65:CB65"/>
    <mergeCell ref="CC65:CP65"/>
    <mergeCell ref="CQ65:DD65"/>
    <mergeCell ref="B66:AX66"/>
    <mergeCell ref="AY66:BM66"/>
    <mergeCell ref="BN66:CB66"/>
    <mergeCell ref="CC66:CP66"/>
    <mergeCell ref="CQ66:DD66"/>
    <mergeCell ref="B67:AX67"/>
    <mergeCell ref="AY67:BM67"/>
    <mergeCell ref="BN67:CB67"/>
    <mergeCell ref="CC67:CP67"/>
    <mergeCell ref="CQ67:DD67"/>
    <mergeCell ref="B68:AX68"/>
    <mergeCell ref="AY68:BM68"/>
    <mergeCell ref="BN68:CB68"/>
    <mergeCell ref="CC68:CP68"/>
    <mergeCell ref="CQ68:DD68"/>
    <mergeCell ref="B69:AX69"/>
    <mergeCell ref="AY69:BM69"/>
    <mergeCell ref="BN69:CB69"/>
    <mergeCell ref="CC69:CP69"/>
    <mergeCell ref="CQ69:DD69"/>
    <mergeCell ref="B70:AX70"/>
    <mergeCell ref="AY70:BM70"/>
    <mergeCell ref="BN70:CB70"/>
    <mergeCell ref="CC70:CP70"/>
    <mergeCell ref="CQ70:DD70"/>
    <mergeCell ref="B71:AX71"/>
    <mergeCell ref="AY71:BM71"/>
    <mergeCell ref="BN71:CB71"/>
    <mergeCell ref="CC71:CP71"/>
    <mergeCell ref="CQ71:DD71"/>
    <mergeCell ref="B72:AX72"/>
    <mergeCell ref="AY72:BM72"/>
    <mergeCell ref="BN72:CB72"/>
    <mergeCell ref="CC72:CP72"/>
    <mergeCell ref="CQ72:DD72"/>
    <mergeCell ref="B73:AX73"/>
    <mergeCell ref="AY73:BM73"/>
    <mergeCell ref="BN73:CB73"/>
    <mergeCell ref="CC73:CP73"/>
    <mergeCell ref="CQ73:DD7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DD73"/>
  <sheetViews>
    <sheetView view="pageBreakPreview" zoomScaleSheetLayoutView="100" zoomScalePageLayoutView="0" workbookViewId="0" topLeftCell="A1">
      <selection activeCell="BN35" sqref="BN35:CB35"/>
    </sheetView>
  </sheetViews>
  <sheetFormatPr defaultColWidth="0.875" defaultRowHeight="12.75"/>
  <cols>
    <col min="1" max="73" width="0.875" style="1" customWidth="1"/>
    <col min="74" max="74" width="4.25390625" style="1" customWidth="1"/>
    <col min="75" max="87" width="0.875" style="1" customWidth="1"/>
    <col min="88" max="88" width="3.375" style="1" customWidth="1"/>
    <col min="89" max="16384" width="0.875" style="1" customWidth="1"/>
  </cols>
  <sheetData>
    <row r="1" ht="3" customHeight="1"/>
    <row r="2" spans="1:108" s="3" customFormat="1" ht="33" customHeight="1">
      <c r="A2" s="93" t="s">
        <v>137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</row>
    <row r="3" spans="1:108" s="3" customFormat="1" ht="19.5" customHeight="1">
      <c r="A3" s="93" t="s">
        <v>142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</row>
    <row r="4" spans="1:108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</row>
    <row r="5" spans="1:108" s="42" customFormat="1" ht="14.25" customHeight="1">
      <c r="A5" s="109" t="s">
        <v>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1"/>
      <c r="AY5" s="109" t="s">
        <v>95</v>
      </c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1"/>
      <c r="BN5" s="109" t="s">
        <v>81</v>
      </c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1"/>
      <c r="CC5" s="106" t="s">
        <v>82</v>
      </c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8"/>
    </row>
    <row r="6" spans="1:108" s="42" customFormat="1" ht="92.25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4"/>
      <c r="AY6" s="112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4"/>
      <c r="BN6" s="112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4"/>
      <c r="CC6" s="107" t="s">
        <v>83</v>
      </c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8"/>
      <c r="CQ6" s="107" t="s">
        <v>133</v>
      </c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8"/>
    </row>
    <row r="7" spans="1:108" ht="30" customHeight="1">
      <c r="A7" s="34"/>
      <c r="B7" s="74" t="s">
        <v>49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5"/>
      <c r="AY7" s="97" t="s">
        <v>23</v>
      </c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9"/>
      <c r="BN7" s="100">
        <v>0</v>
      </c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2"/>
      <c r="CC7" s="100">
        <v>0</v>
      </c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2"/>
      <c r="CQ7" s="100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2"/>
    </row>
    <row r="8" spans="1:108" s="36" customFormat="1" ht="14.25">
      <c r="A8" s="15"/>
      <c r="B8" s="87" t="s">
        <v>108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8"/>
      <c r="AY8" s="115" t="s">
        <v>23</v>
      </c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7"/>
      <c r="BN8" s="103">
        <f>BN11</f>
        <v>134500</v>
      </c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5"/>
      <c r="CC8" s="103">
        <f>BN8</f>
        <v>134500</v>
      </c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5"/>
      <c r="CQ8" s="103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5"/>
    </row>
    <row r="9" spans="1:108" s="6" customFormat="1" ht="15">
      <c r="A9" s="34"/>
      <c r="B9" s="74" t="s">
        <v>7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5"/>
      <c r="AY9" s="97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9"/>
      <c r="BN9" s="100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2"/>
      <c r="CC9" s="100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2"/>
      <c r="CQ9" s="100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2"/>
    </row>
    <row r="10" spans="1:108" s="6" customFormat="1" ht="30" customHeight="1">
      <c r="A10" s="34"/>
      <c r="B10" s="74" t="s">
        <v>29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5"/>
      <c r="AY10" s="97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9"/>
      <c r="BN10" s="100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2"/>
      <c r="CC10" s="100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2"/>
      <c r="CQ10" s="100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2"/>
    </row>
    <row r="11" spans="1:108" s="6" customFormat="1" ht="15">
      <c r="A11" s="34"/>
      <c r="B11" s="74" t="s">
        <v>138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5"/>
      <c r="AY11" s="97" t="s">
        <v>172</v>
      </c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9"/>
      <c r="BN11" s="100">
        <v>134500</v>
      </c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2"/>
      <c r="CC11" s="100">
        <f>BN11</f>
        <v>134500</v>
      </c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2"/>
      <c r="CQ11" s="100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2"/>
    </row>
    <row r="12" spans="1:108" s="6" customFormat="1" ht="15">
      <c r="A12" s="34"/>
      <c r="B12" s="74" t="s">
        <v>139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5"/>
      <c r="AY12" s="97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9"/>
      <c r="BN12" s="100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2"/>
      <c r="CC12" s="100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2"/>
      <c r="CQ12" s="100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2"/>
    </row>
    <row r="13" spans="1:108" s="6" customFormat="1" ht="15">
      <c r="A13" s="34"/>
      <c r="B13" s="74" t="s">
        <v>155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5"/>
      <c r="AY13" s="97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9"/>
      <c r="BN13" s="100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2"/>
      <c r="CC13" s="100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2"/>
      <c r="CQ13" s="100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2"/>
    </row>
    <row r="14" spans="1:108" s="6" customFormat="1" ht="15">
      <c r="A14" s="34"/>
      <c r="B14" s="74" t="s">
        <v>152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5"/>
      <c r="AY14" s="97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9"/>
      <c r="BN14" s="100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2"/>
      <c r="CC14" s="100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2"/>
      <c r="CQ14" s="100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2"/>
    </row>
    <row r="15" spans="1:108" s="6" customFormat="1" ht="74.25" customHeight="1" hidden="1">
      <c r="A15" s="35"/>
      <c r="B15" s="91" t="s">
        <v>134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2"/>
      <c r="AY15" s="118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20"/>
      <c r="BN15" s="100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2"/>
      <c r="CC15" s="100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2"/>
      <c r="CQ15" s="100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2"/>
    </row>
    <row r="16" spans="1:108" s="6" customFormat="1" ht="15">
      <c r="A16" s="34"/>
      <c r="B16" s="74" t="s">
        <v>7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5"/>
      <c r="AY16" s="97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9"/>
      <c r="BN16" s="100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2"/>
      <c r="CC16" s="100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2"/>
      <c r="CQ16" s="100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2"/>
    </row>
    <row r="17" spans="1:108" s="6" customFormat="1" ht="15" customHeight="1">
      <c r="A17" s="34"/>
      <c r="B17" s="74" t="s">
        <v>110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5"/>
      <c r="AY17" s="97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9"/>
      <c r="BN17" s="100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2"/>
      <c r="CC17" s="100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2"/>
      <c r="CQ17" s="100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2"/>
    </row>
    <row r="18" spans="1:108" s="6" customFormat="1" ht="15" customHeight="1" hidden="1">
      <c r="A18" s="34"/>
      <c r="B18" s="74" t="s">
        <v>109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5"/>
      <c r="AY18" s="97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9"/>
      <c r="BN18" s="100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2"/>
      <c r="CC18" s="100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2"/>
      <c r="CQ18" s="100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2"/>
    </row>
    <row r="19" spans="1:108" s="6" customFormat="1" ht="15" hidden="1">
      <c r="A19" s="34"/>
      <c r="B19" s="74" t="s">
        <v>140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5"/>
      <c r="AY19" s="97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9"/>
      <c r="BN19" s="100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2"/>
      <c r="CC19" s="100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2"/>
      <c r="CQ19" s="100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2"/>
    </row>
    <row r="20" spans="1:108" s="6" customFormat="1" ht="15" customHeight="1" hidden="1">
      <c r="A20" s="34"/>
      <c r="B20" s="74" t="s">
        <v>157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5"/>
      <c r="AY20" s="97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9"/>
      <c r="BN20" s="100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2"/>
      <c r="CC20" s="100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2"/>
      <c r="CQ20" s="100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2"/>
    </row>
    <row r="21" spans="1:108" s="6" customFormat="1" ht="15" hidden="1">
      <c r="A21" s="34"/>
      <c r="B21" s="74" t="s">
        <v>158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5"/>
      <c r="AY21" s="97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9"/>
      <c r="BN21" s="100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2"/>
      <c r="CC21" s="100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2"/>
      <c r="CQ21" s="100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2"/>
    </row>
    <row r="22" spans="1:108" s="6" customFormat="1" ht="15" hidden="1">
      <c r="A22" s="34"/>
      <c r="B22" s="74" t="s">
        <v>159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5"/>
      <c r="AY22" s="97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9"/>
      <c r="BN22" s="100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2"/>
      <c r="CC22" s="100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2"/>
      <c r="CQ22" s="100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2"/>
    </row>
    <row r="23" spans="1:108" s="6" customFormat="1" ht="15" hidden="1">
      <c r="A23" s="34"/>
      <c r="B23" s="74" t="s">
        <v>160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5"/>
      <c r="AY23" s="97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9"/>
      <c r="BN23" s="100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2"/>
      <c r="CC23" s="100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2"/>
      <c r="CQ23" s="100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2"/>
    </row>
    <row r="24" spans="1:108" s="6" customFormat="1" ht="15" hidden="1">
      <c r="A24" s="34"/>
      <c r="B24" s="74" t="s">
        <v>161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5"/>
      <c r="AY24" s="97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9"/>
      <c r="BN24" s="100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2"/>
      <c r="CC24" s="100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2"/>
      <c r="CQ24" s="100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2"/>
    </row>
    <row r="25" spans="1:108" s="6" customFormat="1" ht="15" hidden="1">
      <c r="A25" s="34"/>
      <c r="B25" s="74" t="s">
        <v>162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5"/>
      <c r="AY25" s="97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9"/>
      <c r="BN25" s="100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2"/>
      <c r="CC25" s="100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2"/>
      <c r="CQ25" s="100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2"/>
    </row>
    <row r="26" spans="1:108" s="6" customFormat="1" ht="15" hidden="1">
      <c r="A26" s="34"/>
      <c r="B26" s="74" t="s">
        <v>163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5"/>
      <c r="AY26" s="97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9"/>
      <c r="BN26" s="100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2"/>
      <c r="CC26" s="100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2"/>
      <c r="CQ26" s="100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2"/>
    </row>
    <row r="27" spans="1:108" s="6" customFormat="1" ht="30" customHeight="1" hidden="1">
      <c r="A27" s="34"/>
      <c r="B27" s="74" t="s">
        <v>111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5"/>
      <c r="AY27" s="97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9"/>
      <c r="BN27" s="100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2"/>
      <c r="CC27" s="100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2"/>
      <c r="CQ27" s="100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2"/>
    </row>
    <row r="28" spans="1:108" s="6" customFormat="1" ht="15" customHeight="1" hidden="1">
      <c r="A28" s="34"/>
      <c r="B28" s="74" t="s">
        <v>7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5"/>
      <c r="AY28" s="97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9"/>
      <c r="BN28" s="100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2"/>
      <c r="CC28" s="100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2"/>
      <c r="CQ28" s="100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2"/>
    </row>
    <row r="29" spans="1:108" s="6" customFormat="1" ht="15" customHeight="1" hidden="1">
      <c r="A29" s="34"/>
      <c r="B29" s="74" t="s">
        <v>156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5"/>
      <c r="AY29" s="97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9"/>
      <c r="BN29" s="100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2"/>
      <c r="CC29" s="100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2"/>
      <c r="CQ29" s="100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2"/>
    </row>
    <row r="30" spans="1:108" s="6" customFormat="1" ht="15" customHeight="1" hidden="1">
      <c r="A30" s="34"/>
      <c r="B30" s="74" t="s">
        <v>84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5"/>
      <c r="AY30" s="97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9"/>
      <c r="BN30" s="100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2"/>
      <c r="CC30" s="100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2"/>
      <c r="CQ30" s="100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2"/>
    </row>
    <row r="31" spans="1:108" s="6" customFormat="1" ht="30" customHeight="1">
      <c r="A31" s="34"/>
      <c r="B31" s="74" t="s">
        <v>50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5"/>
      <c r="AY31" s="97" t="s">
        <v>23</v>
      </c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9"/>
      <c r="BN31" s="100">
        <v>0</v>
      </c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2"/>
      <c r="CC31" s="100">
        <v>0</v>
      </c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2"/>
      <c r="CQ31" s="100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2"/>
    </row>
    <row r="32" spans="1:108" s="36" customFormat="1" ht="15" customHeight="1">
      <c r="A32" s="15"/>
      <c r="B32" s="87" t="s">
        <v>112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8"/>
      <c r="AY32" s="115">
        <v>900</v>
      </c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7"/>
      <c r="BN32" s="103">
        <f>BN44</f>
        <v>134500</v>
      </c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5"/>
      <c r="CC32" s="103">
        <f>CC44</f>
        <v>134500</v>
      </c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5"/>
      <c r="CQ32" s="103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5"/>
    </row>
    <row r="33" spans="1:108" s="6" customFormat="1" ht="30" customHeight="1">
      <c r="A33" s="34"/>
      <c r="B33" s="74" t="s">
        <v>30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5"/>
      <c r="AY33" s="97">
        <v>210</v>
      </c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9"/>
      <c r="BN33" s="100">
        <f>BN35+BN36+BN37</f>
        <v>0</v>
      </c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2"/>
      <c r="CC33" s="100">
        <f>BN33</f>
        <v>0</v>
      </c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2"/>
      <c r="CQ33" s="100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2"/>
    </row>
    <row r="34" spans="1:108" s="6" customFormat="1" ht="15" customHeight="1">
      <c r="A34" s="34"/>
      <c r="B34" s="74" t="s">
        <v>1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5"/>
      <c r="AY34" s="97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9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2"/>
      <c r="CC34" s="100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2"/>
      <c r="CQ34" s="100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2"/>
    </row>
    <row r="35" spans="1:108" s="6" customFormat="1" ht="15" customHeight="1">
      <c r="A35" s="34"/>
      <c r="B35" s="74" t="s">
        <v>31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5"/>
      <c r="AY35" s="97">
        <v>211</v>
      </c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9"/>
      <c r="BN35" s="100">
        <v>0</v>
      </c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2"/>
      <c r="CC35" s="100">
        <f>BN35</f>
        <v>0</v>
      </c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2"/>
      <c r="CQ35" s="100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2"/>
    </row>
    <row r="36" spans="1:108" s="6" customFormat="1" ht="15" customHeight="1">
      <c r="A36" s="34"/>
      <c r="B36" s="74" t="s">
        <v>32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5"/>
      <c r="AY36" s="97">
        <v>212</v>
      </c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9"/>
      <c r="BN36" s="100">
        <v>0</v>
      </c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2"/>
      <c r="CC36" s="100">
        <f>BN36</f>
        <v>0</v>
      </c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2"/>
      <c r="CQ36" s="100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2"/>
    </row>
    <row r="37" spans="1:108" s="6" customFormat="1" ht="15" customHeight="1">
      <c r="A37" s="34"/>
      <c r="B37" s="74" t="s">
        <v>94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5"/>
      <c r="AY37" s="97">
        <v>213</v>
      </c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9"/>
      <c r="BN37" s="100">
        <v>0</v>
      </c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2"/>
      <c r="CC37" s="100">
        <f>BN37</f>
        <v>0</v>
      </c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2"/>
      <c r="CQ37" s="100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2"/>
    </row>
    <row r="38" spans="1:108" s="6" customFormat="1" ht="15">
      <c r="A38" s="34"/>
      <c r="B38" s="74" t="s">
        <v>7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5"/>
      <c r="AY38" s="97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9"/>
      <c r="BN38" s="100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2"/>
      <c r="CC38" s="100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2"/>
      <c r="CQ38" s="100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2"/>
    </row>
    <row r="39" spans="1:108" s="6" customFormat="1" ht="30" customHeight="1" hidden="1">
      <c r="A39" s="34"/>
      <c r="B39" s="74" t="s">
        <v>30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5"/>
      <c r="AY39" s="97">
        <v>210</v>
      </c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9"/>
      <c r="BN39" s="100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2"/>
      <c r="CC39" s="100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2"/>
      <c r="CQ39" s="100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2"/>
    </row>
    <row r="40" spans="1:108" s="6" customFormat="1" ht="15" hidden="1">
      <c r="A40" s="34"/>
      <c r="B40" s="74" t="s">
        <v>1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5"/>
      <c r="AY40" s="97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9"/>
      <c r="BN40" s="100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2"/>
      <c r="CC40" s="100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2"/>
      <c r="CQ40" s="100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2"/>
    </row>
    <row r="41" spans="1:108" s="6" customFormat="1" ht="15" hidden="1">
      <c r="A41" s="34"/>
      <c r="B41" s="74" t="s">
        <v>31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5"/>
      <c r="AY41" s="97">
        <v>211</v>
      </c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9"/>
      <c r="BN41" s="100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2"/>
      <c r="CC41" s="100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2"/>
      <c r="CQ41" s="100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2"/>
    </row>
    <row r="42" spans="1:108" s="6" customFormat="1" ht="15" hidden="1">
      <c r="A42" s="34"/>
      <c r="B42" s="74" t="s">
        <v>32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5"/>
      <c r="AY42" s="97">
        <v>212</v>
      </c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9"/>
      <c r="BN42" s="100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2"/>
      <c r="CC42" s="100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2"/>
      <c r="CQ42" s="100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2"/>
    </row>
    <row r="43" spans="1:108" s="6" customFormat="1" ht="15" hidden="1">
      <c r="A43" s="34"/>
      <c r="B43" s="74" t="s">
        <v>94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5"/>
      <c r="AY43" s="97">
        <v>213</v>
      </c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9"/>
      <c r="BN43" s="100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2"/>
      <c r="CC43" s="100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2"/>
      <c r="CQ43" s="100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2"/>
    </row>
    <row r="44" spans="1:108" s="6" customFormat="1" ht="15" customHeight="1">
      <c r="A44" s="34"/>
      <c r="B44" s="74" t="s">
        <v>33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5"/>
      <c r="AY44" s="97">
        <v>220</v>
      </c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9"/>
      <c r="BN44" s="100">
        <f>BN51</f>
        <v>134500</v>
      </c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2"/>
      <c r="CC44" s="100">
        <f>CC51</f>
        <v>134500</v>
      </c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2"/>
      <c r="CQ44" s="100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2"/>
    </row>
    <row r="45" spans="1:108" s="6" customFormat="1" ht="15">
      <c r="A45" s="34"/>
      <c r="B45" s="74" t="s">
        <v>1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5"/>
      <c r="AY45" s="97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9"/>
      <c r="BN45" s="100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2"/>
      <c r="CC45" s="100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2"/>
      <c r="CQ45" s="100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2"/>
    </row>
    <row r="46" spans="1:108" s="6" customFormat="1" ht="15" customHeight="1">
      <c r="A46" s="34"/>
      <c r="B46" s="74" t="s">
        <v>113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5"/>
      <c r="AY46" s="97">
        <v>221</v>
      </c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9"/>
      <c r="BN46" s="100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2"/>
      <c r="CC46" s="100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2"/>
      <c r="CQ46" s="100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2"/>
    </row>
    <row r="47" spans="1:108" s="6" customFormat="1" ht="15" customHeight="1">
      <c r="A47" s="34"/>
      <c r="B47" s="74" t="s">
        <v>114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5"/>
      <c r="AY47" s="97">
        <v>222</v>
      </c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9"/>
      <c r="BN47" s="100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2"/>
      <c r="CC47" s="100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2"/>
      <c r="CQ47" s="100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2"/>
    </row>
    <row r="48" spans="1:108" s="6" customFormat="1" ht="15" customHeight="1">
      <c r="A48" s="34"/>
      <c r="B48" s="74" t="s">
        <v>115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5"/>
      <c r="AY48" s="97">
        <v>223</v>
      </c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9"/>
      <c r="BN48" s="100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2"/>
      <c r="CC48" s="100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2"/>
      <c r="CQ48" s="100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2"/>
    </row>
    <row r="49" spans="1:108" s="6" customFormat="1" ht="15" customHeight="1">
      <c r="A49" s="34"/>
      <c r="B49" s="74" t="s">
        <v>116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5"/>
      <c r="AY49" s="97">
        <v>224</v>
      </c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9"/>
      <c r="BN49" s="100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2"/>
      <c r="CC49" s="100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2"/>
      <c r="CQ49" s="100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2"/>
    </row>
    <row r="50" spans="1:108" s="6" customFormat="1" ht="15">
      <c r="A50" s="34"/>
      <c r="B50" s="74" t="s">
        <v>117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5"/>
      <c r="AY50" s="97">
        <v>225</v>
      </c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9"/>
      <c r="BN50" s="100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2"/>
      <c r="CC50" s="100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2"/>
      <c r="CQ50" s="100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2"/>
    </row>
    <row r="51" spans="1:108" s="6" customFormat="1" ht="15" customHeight="1">
      <c r="A51" s="34"/>
      <c r="B51" s="74" t="s">
        <v>118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5"/>
      <c r="AY51" s="97">
        <v>226</v>
      </c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9"/>
      <c r="BN51" s="100">
        <v>134500</v>
      </c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2"/>
      <c r="CC51" s="100">
        <f>BN51</f>
        <v>134500</v>
      </c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2"/>
      <c r="CQ51" s="100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2"/>
    </row>
    <row r="52" spans="1:108" s="6" customFormat="1" ht="18.75" customHeight="1" hidden="1">
      <c r="A52" s="34"/>
      <c r="B52" s="74" t="s">
        <v>153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5"/>
      <c r="AY52" s="97" t="s">
        <v>151</v>
      </c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9"/>
      <c r="BN52" s="100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2"/>
      <c r="CC52" s="100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2"/>
      <c r="CQ52" s="100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2"/>
    </row>
    <row r="53" spans="1:108" s="6" customFormat="1" ht="30" customHeight="1" hidden="1">
      <c r="A53" s="34"/>
      <c r="B53" s="74" t="s">
        <v>154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5"/>
      <c r="AY53" s="97" t="s">
        <v>150</v>
      </c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9"/>
      <c r="BN53" s="100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2"/>
      <c r="CC53" s="100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2"/>
      <c r="CQ53" s="100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2"/>
    </row>
    <row r="54" spans="1:108" s="6" customFormat="1" ht="30" customHeight="1" hidden="1">
      <c r="A54" s="34"/>
      <c r="B54" s="74" t="s">
        <v>34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5"/>
      <c r="AY54" s="97">
        <v>240</v>
      </c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9"/>
      <c r="BN54" s="100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2"/>
      <c r="CC54" s="100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2"/>
      <c r="CQ54" s="100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2"/>
    </row>
    <row r="55" spans="1:108" s="6" customFormat="1" ht="14.25" customHeight="1" hidden="1">
      <c r="A55" s="34"/>
      <c r="B55" s="74" t="s">
        <v>1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5"/>
      <c r="AY55" s="97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9"/>
      <c r="BN55" s="100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2"/>
      <c r="CC55" s="100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2"/>
      <c r="CQ55" s="100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2"/>
    </row>
    <row r="56" spans="1:108" s="6" customFormat="1" ht="30" customHeight="1" hidden="1">
      <c r="A56" s="34"/>
      <c r="B56" s="74" t="s">
        <v>53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5"/>
      <c r="AY56" s="97">
        <v>241</v>
      </c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9"/>
      <c r="BN56" s="100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2"/>
      <c r="CC56" s="100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2"/>
      <c r="CQ56" s="100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2"/>
    </row>
    <row r="57" spans="1:108" s="6" customFormat="1" ht="15" hidden="1">
      <c r="A57" s="34"/>
      <c r="B57" s="74" t="s">
        <v>51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5"/>
      <c r="AY57" s="97">
        <v>260</v>
      </c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9"/>
      <c r="BN57" s="100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2"/>
      <c r="CC57" s="100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2"/>
      <c r="CQ57" s="100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2"/>
    </row>
    <row r="58" spans="1:108" s="6" customFormat="1" ht="14.25" customHeight="1" hidden="1">
      <c r="A58" s="34"/>
      <c r="B58" s="74" t="s">
        <v>1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5"/>
      <c r="AY58" s="97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9"/>
      <c r="BN58" s="100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2"/>
      <c r="CC58" s="100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2"/>
      <c r="CQ58" s="100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2"/>
    </row>
    <row r="59" spans="1:108" s="6" customFormat="1" ht="15" customHeight="1" hidden="1">
      <c r="A59" s="34"/>
      <c r="B59" s="74" t="s">
        <v>119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5"/>
      <c r="AY59" s="97">
        <v>262</v>
      </c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9"/>
      <c r="BN59" s="100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2"/>
      <c r="CC59" s="100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2"/>
      <c r="CQ59" s="100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2"/>
    </row>
    <row r="60" spans="1:108" s="6" customFormat="1" ht="45" customHeight="1" hidden="1">
      <c r="A60" s="34"/>
      <c r="B60" s="74" t="s">
        <v>120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5"/>
      <c r="AY60" s="97">
        <v>263</v>
      </c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9"/>
      <c r="BN60" s="100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2"/>
      <c r="CC60" s="100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2"/>
      <c r="CQ60" s="100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2"/>
    </row>
    <row r="61" spans="1:108" s="6" customFormat="1" ht="15" hidden="1">
      <c r="A61" s="34"/>
      <c r="B61" s="74" t="s">
        <v>52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5"/>
      <c r="AY61" s="97">
        <v>290</v>
      </c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9"/>
      <c r="BN61" s="100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2"/>
      <c r="CC61" s="100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2"/>
      <c r="CQ61" s="100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2"/>
    </row>
    <row r="62" spans="1:108" s="6" customFormat="1" ht="15" customHeight="1" hidden="1">
      <c r="A62" s="34"/>
      <c r="B62" s="74" t="s">
        <v>24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5"/>
      <c r="AY62" s="97">
        <v>300</v>
      </c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9"/>
      <c r="BN62" s="100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2"/>
      <c r="CC62" s="100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2"/>
      <c r="CQ62" s="100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2"/>
    </row>
    <row r="63" spans="1:108" s="6" customFormat="1" ht="14.25" customHeight="1" hidden="1">
      <c r="A63" s="34"/>
      <c r="B63" s="74" t="s">
        <v>1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5"/>
      <c r="AY63" s="97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9"/>
      <c r="BN63" s="100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2"/>
      <c r="CC63" s="100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2"/>
      <c r="CQ63" s="100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2"/>
    </row>
    <row r="64" spans="1:108" s="6" customFormat="1" ht="15" hidden="1">
      <c r="A64" s="34"/>
      <c r="B64" s="74" t="s">
        <v>123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5"/>
      <c r="AY64" s="97">
        <v>310</v>
      </c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9"/>
      <c r="BN64" s="100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2"/>
      <c r="CC64" s="100"/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2"/>
      <c r="CQ64" s="100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2"/>
    </row>
    <row r="65" spans="1:108" s="6" customFormat="1" ht="30" customHeight="1" hidden="1">
      <c r="A65" s="34"/>
      <c r="B65" s="74" t="s">
        <v>124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5"/>
      <c r="AY65" s="97">
        <v>320</v>
      </c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9"/>
      <c r="BN65" s="100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2"/>
      <c r="CC65" s="100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2"/>
      <c r="CQ65" s="100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2"/>
    </row>
    <row r="66" spans="1:108" s="6" customFormat="1" ht="30" customHeight="1" hidden="1">
      <c r="A66" s="34"/>
      <c r="B66" s="74" t="s">
        <v>125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5"/>
      <c r="AY66" s="97">
        <v>330</v>
      </c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9"/>
      <c r="BN66" s="100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2"/>
      <c r="CC66" s="100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2"/>
      <c r="CQ66" s="100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2"/>
    </row>
    <row r="67" spans="1:108" s="6" customFormat="1" ht="15" customHeight="1" hidden="1">
      <c r="A67" s="34"/>
      <c r="B67" s="74" t="s">
        <v>126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5"/>
      <c r="AY67" s="97">
        <v>340</v>
      </c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9"/>
      <c r="BN67" s="100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2"/>
      <c r="CC67" s="100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2"/>
      <c r="CQ67" s="100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2"/>
    </row>
    <row r="68" spans="1:108" s="6" customFormat="1" ht="15" hidden="1">
      <c r="A68" s="34"/>
      <c r="B68" s="74" t="s">
        <v>96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5"/>
      <c r="AY68" s="97">
        <v>500</v>
      </c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9"/>
      <c r="BN68" s="100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2"/>
      <c r="CC68" s="100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2"/>
      <c r="CQ68" s="100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2"/>
    </row>
    <row r="69" spans="1:108" s="6" customFormat="1" ht="14.25" customHeight="1" hidden="1">
      <c r="A69" s="34"/>
      <c r="B69" s="74" t="s">
        <v>1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5"/>
      <c r="AY69" s="97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9"/>
      <c r="BN69" s="100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2"/>
      <c r="CC69" s="100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2"/>
      <c r="CQ69" s="100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2"/>
    </row>
    <row r="70" spans="1:108" s="6" customFormat="1" ht="30" customHeight="1" hidden="1">
      <c r="A70" s="34"/>
      <c r="B70" s="74" t="s">
        <v>121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5"/>
      <c r="AY70" s="97">
        <v>520</v>
      </c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9"/>
      <c r="BN70" s="100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2"/>
      <c r="CC70" s="100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2"/>
      <c r="CQ70" s="100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2"/>
    </row>
    <row r="71" spans="1:108" s="6" customFormat="1" ht="30" customHeight="1" hidden="1">
      <c r="A71" s="34"/>
      <c r="B71" s="74" t="s">
        <v>122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5"/>
      <c r="AY71" s="97">
        <v>530</v>
      </c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9"/>
      <c r="BN71" s="100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2"/>
      <c r="CC71" s="100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2"/>
      <c r="CQ71" s="100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2"/>
    </row>
    <row r="72" spans="1:108" s="6" customFormat="1" ht="15" customHeight="1">
      <c r="A72" s="34"/>
      <c r="B72" s="121" t="s">
        <v>25</v>
      </c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2"/>
      <c r="AY72" s="97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9"/>
      <c r="BN72" s="100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2"/>
      <c r="CC72" s="100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2"/>
      <c r="CQ72" s="100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2"/>
    </row>
    <row r="73" spans="1:108" s="6" customFormat="1" ht="15">
      <c r="A73" s="34"/>
      <c r="B73" s="74" t="s">
        <v>26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5"/>
      <c r="AY73" s="97" t="s">
        <v>23</v>
      </c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9"/>
      <c r="BN73" s="100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2"/>
      <c r="CC73" s="100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2"/>
      <c r="CQ73" s="100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2"/>
    </row>
    <row r="74" s="42" customFormat="1" ht="3" customHeight="1"/>
  </sheetData>
  <sheetProtection/>
  <mergeCells count="343">
    <mergeCell ref="B37:AX37"/>
    <mergeCell ref="AY37:BM37"/>
    <mergeCell ref="BN37:CB37"/>
    <mergeCell ref="CC37:CP37"/>
    <mergeCell ref="CQ37:DD37"/>
    <mergeCell ref="B35:AX35"/>
    <mergeCell ref="AY35:BM35"/>
    <mergeCell ref="BN35:CB35"/>
    <mergeCell ref="CC35:CP35"/>
    <mergeCell ref="CQ35:DD35"/>
    <mergeCell ref="B36:AX36"/>
    <mergeCell ref="AY36:BM36"/>
    <mergeCell ref="BN36:CB36"/>
    <mergeCell ref="CC36:CP36"/>
    <mergeCell ref="CQ36:DD36"/>
    <mergeCell ref="B33:AX33"/>
    <mergeCell ref="AY33:BM33"/>
    <mergeCell ref="BN33:CB33"/>
    <mergeCell ref="CC33:CP33"/>
    <mergeCell ref="CQ33:DD33"/>
    <mergeCell ref="B34:AX34"/>
    <mergeCell ref="AY34:BM34"/>
    <mergeCell ref="BN34:CB34"/>
    <mergeCell ref="CC34:CP34"/>
    <mergeCell ref="CQ34:DD34"/>
    <mergeCell ref="A2:DD2"/>
    <mergeCell ref="B11:AX11"/>
    <mergeCell ref="AY11:BM11"/>
    <mergeCell ref="BN11:CB11"/>
    <mergeCell ref="CC11:CP11"/>
    <mergeCell ref="CQ11:DD11"/>
    <mergeCell ref="B10:AX10"/>
    <mergeCell ref="AY10:BM10"/>
    <mergeCell ref="BN10:CB10"/>
    <mergeCell ref="CC10:CP10"/>
    <mergeCell ref="B12:AX12"/>
    <mergeCell ref="AY12:BM12"/>
    <mergeCell ref="BN12:CB12"/>
    <mergeCell ref="CC12:CP12"/>
    <mergeCell ref="CQ12:DD12"/>
    <mergeCell ref="B62:AX62"/>
    <mergeCell ref="AY62:BM62"/>
    <mergeCell ref="BN62:CB62"/>
    <mergeCell ref="CC62:CP62"/>
    <mergeCell ref="CQ62:DD62"/>
    <mergeCell ref="B63:AX63"/>
    <mergeCell ref="AY63:BM63"/>
    <mergeCell ref="BN63:CB63"/>
    <mergeCell ref="CC63:CP63"/>
    <mergeCell ref="CQ63:DD63"/>
    <mergeCell ref="B60:AX60"/>
    <mergeCell ref="AY60:BM60"/>
    <mergeCell ref="BN60:CB60"/>
    <mergeCell ref="CC60:CP60"/>
    <mergeCell ref="CQ60:DD60"/>
    <mergeCell ref="B61:AX61"/>
    <mergeCell ref="AY61:BM61"/>
    <mergeCell ref="BN61:CB61"/>
    <mergeCell ref="CC61:CP61"/>
    <mergeCell ref="CQ61:DD61"/>
    <mergeCell ref="B58:AX58"/>
    <mergeCell ref="AY58:BM58"/>
    <mergeCell ref="BN58:CB58"/>
    <mergeCell ref="CC58:CP58"/>
    <mergeCell ref="CQ58:DD58"/>
    <mergeCell ref="B59:AX59"/>
    <mergeCell ref="AY59:BM59"/>
    <mergeCell ref="BN59:CB59"/>
    <mergeCell ref="CC59:CP59"/>
    <mergeCell ref="CQ59:DD59"/>
    <mergeCell ref="B56:AX56"/>
    <mergeCell ref="AY56:BM56"/>
    <mergeCell ref="BN56:CB56"/>
    <mergeCell ref="CC56:CP56"/>
    <mergeCell ref="CQ56:DD56"/>
    <mergeCell ref="B57:AX57"/>
    <mergeCell ref="AY57:BM57"/>
    <mergeCell ref="BN57:CB57"/>
    <mergeCell ref="CC57:CP57"/>
    <mergeCell ref="CQ57:DD57"/>
    <mergeCell ref="B54:AX54"/>
    <mergeCell ref="AY54:BM54"/>
    <mergeCell ref="BN54:CB54"/>
    <mergeCell ref="CC54:CP54"/>
    <mergeCell ref="CQ54:DD54"/>
    <mergeCell ref="B55:AX55"/>
    <mergeCell ref="AY55:BM55"/>
    <mergeCell ref="BN55:CB55"/>
    <mergeCell ref="CC55:CP55"/>
    <mergeCell ref="CQ55:DD55"/>
    <mergeCell ref="B52:AX52"/>
    <mergeCell ref="AY52:BM52"/>
    <mergeCell ref="BN52:CB52"/>
    <mergeCell ref="CC52:CP52"/>
    <mergeCell ref="CQ52:DD52"/>
    <mergeCell ref="B53:AX53"/>
    <mergeCell ref="AY53:BM53"/>
    <mergeCell ref="BN53:CB53"/>
    <mergeCell ref="CC53:CP53"/>
    <mergeCell ref="CQ53:DD53"/>
    <mergeCell ref="B50:AX50"/>
    <mergeCell ref="AY50:BM50"/>
    <mergeCell ref="BN50:CB50"/>
    <mergeCell ref="CC50:CP50"/>
    <mergeCell ref="CQ50:DD50"/>
    <mergeCell ref="B51:AX51"/>
    <mergeCell ref="AY51:BM51"/>
    <mergeCell ref="BN51:CB51"/>
    <mergeCell ref="CC51:CP51"/>
    <mergeCell ref="CQ51:DD51"/>
    <mergeCell ref="B48:AX48"/>
    <mergeCell ref="AY48:BM48"/>
    <mergeCell ref="BN48:CB48"/>
    <mergeCell ref="CC48:CP48"/>
    <mergeCell ref="CQ48:DD48"/>
    <mergeCell ref="B49:AX49"/>
    <mergeCell ref="AY49:BM49"/>
    <mergeCell ref="BN49:CB49"/>
    <mergeCell ref="CC49:CP49"/>
    <mergeCell ref="CQ49:DD49"/>
    <mergeCell ref="B46:AX46"/>
    <mergeCell ref="AY46:BM46"/>
    <mergeCell ref="BN46:CB46"/>
    <mergeCell ref="CC46:CP46"/>
    <mergeCell ref="CQ46:DD46"/>
    <mergeCell ref="B47:AX47"/>
    <mergeCell ref="AY47:BM47"/>
    <mergeCell ref="BN47:CB47"/>
    <mergeCell ref="CC47:CP47"/>
    <mergeCell ref="CQ47:DD47"/>
    <mergeCell ref="B44:AX44"/>
    <mergeCell ref="AY44:BM44"/>
    <mergeCell ref="BN44:CB44"/>
    <mergeCell ref="CC44:CP44"/>
    <mergeCell ref="CQ44:DD44"/>
    <mergeCell ref="B45:AX45"/>
    <mergeCell ref="AY45:BM45"/>
    <mergeCell ref="BN45:CB45"/>
    <mergeCell ref="CC45:CP45"/>
    <mergeCell ref="CQ45:DD45"/>
    <mergeCell ref="B42:AX42"/>
    <mergeCell ref="AY42:BM42"/>
    <mergeCell ref="BN42:CB42"/>
    <mergeCell ref="CC42:CP42"/>
    <mergeCell ref="CQ42:DD42"/>
    <mergeCell ref="B43:AX43"/>
    <mergeCell ref="AY43:BM43"/>
    <mergeCell ref="BN43:CB43"/>
    <mergeCell ref="CC43:CP43"/>
    <mergeCell ref="CQ43:DD43"/>
    <mergeCell ref="B40:AX40"/>
    <mergeCell ref="AY40:BM40"/>
    <mergeCell ref="BN40:CB40"/>
    <mergeCell ref="CC40:CP40"/>
    <mergeCell ref="CQ40:DD40"/>
    <mergeCell ref="B41:AX41"/>
    <mergeCell ref="AY41:BM41"/>
    <mergeCell ref="BN41:CB41"/>
    <mergeCell ref="CC41:CP41"/>
    <mergeCell ref="CQ41:DD41"/>
    <mergeCell ref="B38:AX38"/>
    <mergeCell ref="AY38:BM38"/>
    <mergeCell ref="BN38:CB38"/>
    <mergeCell ref="CC38:CP38"/>
    <mergeCell ref="CQ38:DD38"/>
    <mergeCell ref="B39:AX39"/>
    <mergeCell ref="AY39:BM39"/>
    <mergeCell ref="BN39:CB39"/>
    <mergeCell ref="CC39:CP39"/>
    <mergeCell ref="CQ39:DD39"/>
    <mergeCell ref="B31:AX31"/>
    <mergeCell ref="AY31:BM31"/>
    <mergeCell ref="BN31:CB31"/>
    <mergeCell ref="CC31:CP31"/>
    <mergeCell ref="CQ31:DD31"/>
    <mergeCell ref="B32:AX32"/>
    <mergeCell ref="AY32:BM32"/>
    <mergeCell ref="BN32:CB32"/>
    <mergeCell ref="CC32:CP32"/>
    <mergeCell ref="CQ32:DD32"/>
    <mergeCell ref="B29:AX29"/>
    <mergeCell ref="AY29:BM29"/>
    <mergeCell ref="BN29:CB29"/>
    <mergeCell ref="CC29:CP29"/>
    <mergeCell ref="CQ29:DD29"/>
    <mergeCell ref="B30:AX30"/>
    <mergeCell ref="AY30:BM30"/>
    <mergeCell ref="BN30:CB30"/>
    <mergeCell ref="CC30:CP30"/>
    <mergeCell ref="CQ30:DD30"/>
    <mergeCell ref="B27:AX27"/>
    <mergeCell ref="AY27:BM27"/>
    <mergeCell ref="BN27:CB27"/>
    <mergeCell ref="CC27:CP27"/>
    <mergeCell ref="CQ27:DD27"/>
    <mergeCell ref="B28:AX28"/>
    <mergeCell ref="AY28:BM28"/>
    <mergeCell ref="BN28:CB28"/>
    <mergeCell ref="CC28:CP28"/>
    <mergeCell ref="CQ28:DD28"/>
    <mergeCell ref="B25:AX25"/>
    <mergeCell ref="AY25:BM25"/>
    <mergeCell ref="BN25:CB25"/>
    <mergeCell ref="CC25:CP25"/>
    <mergeCell ref="CQ25:DD25"/>
    <mergeCell ref="B26:AX26"/>
    <mergeCell ref="AY26:BM26"/>
    <mergeCell ref="BN26:CB26"/>
    <mergeCell ref="CC26:CP26"/>
    <mergeCell ref="CQ26:DD26"/>
    <mergeCell ref="B23:AX23"/>
    <mergeCell ref="AY23:BM23"/>
    <mergeCell ref="BN23:CB23"/>
    <mergeCell ref="CC23:CP23"/>
    <mergeCell ref="CQ23:DD23"/>
    <mergeCell ref="B24:AX24"/>
    <mergeCell ref="AY24:BM24"/>
    <mergeCell ref="BN24:CB24"/>
    <mergeCell ref="CC24:CP24"/>
    <mergeCell ref="CQ24:DD24"/>
    <mergeCell ref="B21:AX21"/>
    <mergeCell ref="AY21:BM21"/>
    <mergeCell ref="BN21:CB21"/>
    <mergeCell ref="CC21:CP21"/>
    <mergeCell ref="CQ21:DD21"/>
    <mergeCell ref="B22:AX22"/>
    <mergeCell ref="AY22:BM22"/>
    <mergeCell ref="BN22:CB22"/>
    <mergeCell ref="CC22:CP22"/>
    <mergeCell ref="CQ22:DD22"/>
    <mergeCell ref="B19:AX19"/>
    <mergeCell ref="AY19:BM19"/>
    <mergeCell ref="BN19:CB19"/>
    <mergeCell ref="CC19:CP19"/>
    <mergeCell ref="CQ19:DD19"/>
    <mergeCell ref="B20:AX20"/>
    <mergeCell ref="AY20:BM20"/>
    <mergeCell ref="BN20:CB20"/>
    <mergeCell ref="CC20:CP20"/>
    <mergeCell ref="CQ20:DD20"/>
    <mergeCell ref="B17:AX17"/>
    <mergeCell ref="AY17:BM17"/>
    <mergeCell ref="BN17:CB17"/>
    <mergeCell ref="CC17:CP17"/>
    <mergeCell ref="CQ17:DD17"/>
    <mergeCell ref="B18:AX18"/>
    <mergeCell ref="AY18:BM18"/>
    <mergeCell ref="BN18:CB18"/>
    <mergeCell ref="CC18:CP18"/>
    <mergeCell ref="CQ18:DD18"/>
    <mergeCell ref="B15:AX15"/>
    <mergeCell ref="AY15:BM15"/>
    <mergeCell ref="BN15:CB15"/>
    <mergeCell ref="CC15:CP15"/>
    <mergeCell ref="CQ15:DD15"/>
    <mergeCell ref="B16:AX16"/>
    <mergeCell ref="AY16:BM16"/>
    <mergeCell ref="BN16:CB16"/>
    <mergeCell ref="CC16:CP16"/>
    <mergeCell ref="CQ16:DD16"/>
    <mergeCell ref="B13:AX13"/>
    <mergeCell ref="AY13:BM13"/>
    <mergeCell ref="BN13:CB13"/>
    <mergeCell ref="CC13:CP13"/>
    <mergeCell ref="CQ13:DD13"/>
    <mergeCell ref="B14:AX14"/>
    <mergeCell ref="AY14:BM14"/>
    <mergeCell ref="BN14:CB14"/>
    <mergeCell ref="CC14:CP14"/>
    <mergeCell ref="CQ14:DD14"/>
    <mergeCell ref="B9:AX9"/>
    <mergeCell ref="AY9:BM9"/>
    <mergeCell ref="BN9:CB9"/>
    <mergeCell ref="CC9:CP9"/>
    <mergeCell ref="CQ9:DD9"/>
    <mergeCell ref="CQ10:DD10"/>
    <mergeCell ref="B7:AX7"/>
    <mergeCell ref="AY7:BM7"/>
    <mergeCell ref="BN7:CB7"/>
    <mergeCell ref="CC7:CP7"/>
    <mergeCell ref="CQ7:DD7"/>
    <mergeCell ref="B8:AX8"/>
    <mergeCell ref="AY8:BM8"/>
    <mergeCell ref="BN8:CB8"/>
    <mergeCell ref="CC8:CP8"/>
    <mergeCell ref="CQ8:DD8"/>
    <mergeCell ref="A3:DD3"/>
    <mergeCell ref="A5:AX6"/>
    <mergeCell ref="AY5:BM6"/>
    <mergeCell ref="BN5:CB6"/>
    <mergeCell ref="CC5:DD5"/>
    <mergeCell ref="CC6:CP6"/>
    <mergeCell ref="CQ6:DD6"/>
    <mergeCell ref="B64:AX64"/>
    <mergeCell ref="AY64:BM64"/>
    <mergeCell ref="BN64:CB64"/>
    <mergeCell ref="CC64:CP64"/>
    <mergeCell ref="CQ64:DD64"/>
    <mergeCell ref="B65:AX65"/>
    <mergeCell ref="AY65:BM65"/>
    <mergeCell ref="BN65:CB65"/>
    <mergeCell ref="CC65:CP65"/>
    <mergeCell ref="CQ65:DD65"/>
    <mergeCell ref="B66:AX66"/>
    <mergeCell ref="AY66:BM66"/>
    <mergeCell ref="BN66:CB66"/>
    <mergeCell ref="CC66:CP66"/>
    <mergeCell ref="CQ66:DD66"/>
    <mergeCell ref="B67:AX67"/>
    <mergeCell ref="AY67:BM67"/>
    <mergeCell ref="BN67:CB67"/>
    <mergeCell ref="CC67:CP67"/>
    <mergeCell ref="CQ67:DD67"/>
    <mergeCell ref="B68:AX68"/>
    <mergeCell ref="AY68:BM68"/>
    <mergeCell ref="BN68:CB68"/>
    <mergeCell ref="CC68:CP68"/>
    <mergeCell ref="CQ68:DD68"/>
    <mergeCell ref="B69:AX69"/>
    <mergeCell ref="AY69:BM69"/>
    <mergeCell ref="BN69:CB69"/>
    <mergeCell ref="CC69:CP69"/>
    <mergeCell ref="CQ69:DD69"/>
    <mergeCell ref="B70:AX70"/>
    <mergeCell ref="AY70:BM70"/>
    <mergeCell ref="BN70:CB70"/>
    <mergeCell ref="CC70:CP70"/>
    <mergeCell ref="CQ70:DD70"/>
    <mergeCell ref="B71:AX71"/>
    <mergeCell ref="AY71:BM71"/>
    <mergeCell ref="BN71:CB71"/>
    <mergeCell ref="CC71:CP71"/>
    <mergeCell ref="CQ71:DD71"/>
    <mergeCell ref="B72:AX72"/>
    <mergeCell ref="AY72:BM72"/>
    <mergeCell ref="BN72:CB72"/>
    <mergeCell ref="CC72:CP72"/>
    <mergeCell ref="CQ72:DD72"/>
    <mergeCell ref="B73:AX73"/>
    <mergeCell ref="AY73:BM73"/>
    <mergeCell ref="BN73:CB73"/>
    <mergeCell ref="CC73:CP73"/>
    <mergeCell ref="CQ73:DD7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&amp;C&amp;Ь&amp;Ф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DD73"/>
  <sheetViews>
    <sheetView view="pageBreakPreview" zoomScaleSheetLayoutView="100" zoomScalePageLayoutView="0" workbookViewId="0" topLeftCell="A2">
      <selection activeCell="BN34" sqref="BN34:CB34"/>
    </sheetView>
  </sheetViews>
  <sheetFormatPr defaultColWidth="0.875" defaultRowHeight="12.75"/>
  <cols>
    <col min="1" max="74" width="0.875" style="1" customWidth="1"/>
    <col min="75" max="75" width="4.375" style="1" customWidth="1"/>
    <col min="76" max="87" width="0.875" style="1" customWidth="1"/>
    <col min="88" max="88" width="3.625" style="1" customWidth="1"/>
    <col min="89" max="16384" width="0.875" style="1" customWidth="1"/>
  </cols>
  <sheetData>
    <row r="1" ht="3" customHeight="1"/>
    <row r="2" spans="1:108" s="3" customFormat="1" ht="33" customHeight="1">
      <c r="A2" s="93" t="s">
        <v>137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</row>
    <row r="3" spans="1:108" s="3" customFormat="1" ht="27" customHeight="1">
      <c r="A3" s="93" t="s">
        <v>143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</row>
    <row r="4" spans="1:108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</row>
    <row r="5" spans="1:108" s="42" customFormat="1" ht="14.25" customHeight="1">
      <c r="A5" s="109" t="s">
        <v>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1"/>
      <c r="AY5" s="109" t="s">
        <v>95</v>
      </c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1"/>
      <c r="BN5" s="109" t="s">
        <v>81</v>
      </c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1"/>
      <c r="CC5" s="106" t="s">
        <v>82</v>
      </c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8"/>
    </row>
    <row r="6" spans="1:108" s="42" customFormat="1" ht="92.25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4"/>
      <c r="AY6" s="112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4"/>
      <c r="BN6" s="112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4"/>
      <c r="CC6" s="107" t="s">
        <v>83</v>
      </c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8"/>
      <c r="CQ6" s="107" t="s">
        <v>133</v>
      </c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8"/>
    </row>
    <row r="7" spans="1:108" ht="30" customHeight="1">
      <c r="A7" s="34"/>
      <c r="B7" s="74" t="s">
        <v>49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5"/>
      <c r="AY7" s="97" t="s">
        <v>23</v>
      </c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9"/>
      <c r="BN7" s="100">
        <v>0</v>
      </c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2"/>
      <c r="CC7" s="100">
        <v>0</v>
      </c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2"/>
      <c r="CQ7" s="100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2"/>
    </row>
    <row r="8" spans="1:108" s="36" customFormat="1" ht="14.25">
      <c r="A8" s="15"/>
      <c r="B8" s="87" t="s">
        <v>108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8"/>
      <c r="AY8" s="115" t="s">
        <v>23</v>
      </c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7"/>
      <c r="BN8" s="103">
        <f>BN11</f>
        <v>82120</v>
      </c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5"/>
      <c r="CC8" s="103">
        <f>BN8</f>
        <v>82120</v>
      </c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5"/>
      <c r="CQ8" s="103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5"/>
    </row>
    <row r="9" spans="1:108" s="6" customFormat="1" ht="15">
      <c r="A9" s="34"/>
      <c r="B9" s="74" t="s">
        <v>7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5"/>
      <c r="AY9" s="97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9"/>
      <c r="BN9" s="100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2"/>
      <c r="CC9" s="100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2"/>
      <c r="CQ9" s="100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2"/>
    </row>
    <row r="10" spans="1:108" s="6" customFormat="1" ht="30" customHeight="1">
      <c r="A10" s="34"/>
      <c r="B10" s="74" t="s">
        <v>29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5"/>
      <c r="AY10" s="97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9"/>
      <c r="BN10" s="100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2"/>
      <c r="CC10" s="100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2"/>
      <c r="CQ10" s="100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2"/>
    </row>
    <row r="11" spans="1:108" s="6" customFormat="1" ht="15">
      <c r="A11" s="34"/>
      <c r="B11" s="74" t="s">
        <v>138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5"/>
      <c r="AY11" s="97" t="s">
        <v>172</v>
      </c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9"/>
      <c r="BN11" s="100">
        <v>82120</v>
      </c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2"/>
      <c r="CC11" s="100">
        <f>BN11</f>
        <v>82120</v>
      </c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2"/>
      <c r="CQ11" s="100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2"/>
    </row>
    <row r="12" spans="1:108" s="6" customFormat="1" ht="15">
      <c r="A12" s="34"/>
      <c r="B12" s="74" t="s">
        <v>139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5"/>
      <c r="AY12" s="97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9"/>
      <c r="BN12" s="100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2"/>
      <c r="CC12" s="100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2"/>
      <c r="CQ12" s="100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2"/>
    </row>
    <row r="13" spans="1:108" s="6" customFormat="1" ht="15">
      <c r="A13" s="34"/>
      <c r="B13" s="74" t="s">
        <v>155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5"/>
      <c r="AY13" s="97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9"/>
      <c r="BN13" s="100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2"/>
      <c r="CC13" s="100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2"/>
      <c r="CQ13" s="100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2"/>
    </row>
    <row r="14" spans="1:108" s="6" customFormat="1" ht="15">
      <c r="A14" s="34"/>
      <c r="B14" s="74" t="s">
        <v>152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5"/>
      <c r="AY14" s="97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9"/>
      <c r="BN14" s="100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2"/>
      <c r="CC14" s="100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2"/>
      <c r="CQ14" s="100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2"/>
    </row>
    <row r="15" spans="1:108" s="6" customFormat="1" ht="74.25" customHeight="1" hidden="1">
      <c r="A15" s="35"/>
      <c r="B15" s="91" t="s">
        <v>134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2"/>
      <c r="AY15" s="118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20"/>
      <c r="BN15" s="100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2"/>
      <c r="CC15" s="100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2"/>
      <c r="CQ15" s="100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2"/>
    </row>
    <row r="16" spans="1:108" s="6" customFormat="1" ht="15" hidden="1">
      <c r="A16" s="34"/>
      <c r="B16" s="74" t="s">
        <v>7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5"/>
      <c r="AY16" s="97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9"/>
      <c r="BN16" s="100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2"/>
      <c r="CC16" s="100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2"/>
      <c r="CQ16" s="100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2"/>
    </row>
    <row r="17" spans="1:108" s="6" customFormat="1" ht="15" customHeight="1" hidden="1">
      <c r="A17" s="34"/>
      <c r="B17" s="74" t="s">
        <v>110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5"/>
      <c r="AY17" s="97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9"/>
      <c r="BN17" s="100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2"/>
      <c r="CC17" s="100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2"/>
      <c r="CQ17" s="100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2"/>
    </row>
    <row r="18" spans="1:108" s="6" customFormat="1" ht="15" customHeight="1" hidden="1">
      <c r="A18" s="34"/>
      <c r="B18" s="74" t="s">
        <v>109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5"/>
      <c r="AY18" s="97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9"/>
      <c r="BN18" s="100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2"/>
      <c r="CC18" s="100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2"/>
      <c r="CQ18" s="100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2"/>
    </row>
    <row r="19" spans="1:108" s="6" customFormat="1" ht="15" hidden="1">
      <c r="A19" s="34"/>
      <c r="B19" s="74" t="s">
        <v>140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5"/>
      <c r="AY19" s="97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9"/>
      <c r="BN19" s="100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2"/>
      <c r="CC19" s="100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2"/>
      <c r="CQ19" s="100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2"/>
    </row>
    <row r="20" spans="1:108" s="6" customFormat="1" ht="15" customHeight="1" hidden="1">
      <c r="A20" s="34"/>
      <c r="B20" s="74" t="s">
        <v>157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5"/>
      <c r="AY20" s="97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9"/>
      <c r="BN20" s="100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2"/>
      <c r="CC20" s="100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2"/>
      <c r="CQ20" s="100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2"/>
    </row>
    <row r="21" spans="1:108" s="6" customFormat="1" ht="15" hidden="1">
      <c r="A21" s="34"/>
      <c r="B21" s="74" t="s">
        <v>158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5"/>
      <c r="AY21" s="97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9"/>
      <c r="BN21" s="100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2"/>
      <c r="CC21" s="100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2"/>
      <c r="CQ21" s="100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2"/>
    </row>
    <row r="22" spans="1:108" s="6" customFormat="1" ht="15" hidden="1">
      <c r="A22" s="34"/>
      <c r="B22" s="74" t="s">
        <v>159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5"/>
      <c r="AY22" s="97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9"/>
      <c r="BN22" s="100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2"/>
      <c r="CC22" s="100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2"/>
      <c r="CQ22" s="100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2"/>
    </row>
    <row r="23" spans="1:108" s="6" customFormat="1" ht="15" hidden="1">
      <c r="A23" s="34"/>
      <c r="B23" s="74" t="s">
        <v>160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5"/>
      <c r="AY23" s="97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9"/>
      <c r="BN23" s="100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2"/>
      <c r="CC23" s="100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2"/>
      <c r="CQ23" s="100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2"/>
    </row>
    <row r="24" spans="1:108" s="6" customFormat="1" ht="15" hidden="1">
      <c r="A24" s="34"/>
      <c r="B24" s="74" t="s">
        <v>161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5"/>
      <c r="AY24" s="97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9"/>
      <c r="BN24" s="100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2"/>
      <c r="CC24" s="100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2"/>
      <c r="CQ24" s="100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2"/>
    </row>
    <row r="25" spans="1:108" s="6" customFormat="1" ht="15" hidden="1">
      <c r="A25" s="34"/>
      <c r="B25" s="74" t="s">
        <v>162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5"/>
      <c r="AY25" s="97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9"/>
      <c r="BN25" s="100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2"/>
      <c r="CC25" s="100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2"/>
      <c r="CQ25" s="100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2"/>
    </row>
    <row r="26" spans="1:108" s="6" customFormat="1" ht="15" hidden="1">
      <c r="A26" s="34"/>
      <c r="B26" s="74" t="s">
        <v>163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5"/>
      <c r="AY26" s="97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9"/>
      <c r="BN26" s="100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2"/>
      <c r="CC26" s="100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2"/>
      <c r="CQ26" s="100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2"/>
    </row>
    <row r="27" spans="1:108" s="6" customFormat="1" ht="30" customHeight="1" hidden="1">
      <c r="A27" s="34"/>
      <c r="B27" s="74" t="s">
        <v>111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5"/>
      <c r="AY27" s="97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9"/>
      <c r="BN27" s="100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2"/>
      <c r="CC27" s="100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2"/>
      <c r="CQ27" s="100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2"/>
    </row>
    <row r="28" spans="1:108" s="6" customFormat="1" ht="15" customHeight="1" hidden="1">
      <c r="A28" s="34"/>
      <c r="B28" s="74" t="s">
        <v>7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5"/>
      <c r="AY28" s="97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9"/>
      <c r="BN28" s="100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2"/>
      <c r="CC28" s="100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2"/>
      <c r="CQ28" s="100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2"/>
    </row>
    <row r="29" spans="1:108" s="6" customFormat="1" ht="15" customHeight="1" hidden="1">
      <c r="A29" s="34"/>
      <c r="B29" s="74" t="s">
        <v>156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5"/>
      <c r="AY29" s="97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9"/>
      <c r="BN29" s="100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2"/>
      <c r="CC29" s="100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2"/>
      <c r="CQ29" s="100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2"/>
    </row>
    <row r="30" spans="1:108" s="6" customFormat="1" ht="15" customHeight="1" hidden="1">
      <c r="A30" s="34"/>
      <c r="B30" s="74" t="s">
        <v>84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5"/>
      <c r="AY30" s="97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9"/>
      <c r="BN30" s="100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2"/>
      <c r="CC30" s="100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2"/>
      <c r="CQ30" s="100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2"/>
    </row>
    <row r="31" spans="1:108" s="6" customFormat="1" ht="30" customHeight="1">
      <c r="A31" s="34"/>
      <c r="B31" s="74" t="s">
        <v>50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5"/>
      <c r="AY31" s="97" t="s">
        <v>23</v>
      </c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9"/>
      <c r="BN31" s="100">
        <v>0</v>
      </c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2"/>
      <c r="CC31" s="100">
        <v>0</v>
      </c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2"/>
      <c r="CQ31" s="100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2"/>
    </row>
    <row r="32" spans="1:108" s="36" customFormat="1" ht="15" customHeight="1">
      <c r="A32" s="15"/>
      <c r="B32" s="87" t="s">
        <v>112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8"/>
      <c r="AY32" s="115">
        <v>900</v>
      </c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7"/>
      <c r="BN32" s="103">
        <f>BN62</f>
        <v>82120</v>
      </c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5"/>
      <c r="CC32" s="103">
        <f>BN32</f>
        <v>82120</v>
      </c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5"/>
      <c r="CQ32" s="103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5"/>
    </row>
    <row r="33" spans="1:108" s="6" customFormat="1" ht="30" customHeight="1">
      <c r="A33" s="34"/>
      <c r="B33" s="74" t="s">
        <v>30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5"/>
      <c r="AY33" s="97">
        <v>210</v>
      </c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9"/>
      <c r="BN33" s="100">
        <f>BN35+BN36+BN37</f>
        <v>0</v>
      </c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2"/>
      <c r="CC33" s="100">
        <f>BN33</f>
        <v>0</v>
      </c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2"/>
      <c r="CQ33" s="100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2"/>
    </row>
    <row r="34" spans="1:108" s="6" customFormat="1" ht="15" customHeight="1">
      <c r="A34" s="34"/>
      <c r="B34" s="74" t="s">
        <v>1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5"/>
      <c r="AY34" s="97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9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2"/>
      <c r="CC34" s="100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2"/>
      <c r="CQ34" s="100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2"/>
    </row>
    <row r="35" spans="1:108" s="6" customFormat="1" ht="15" customHeight="1">
      <c r="A35" s="34"/>
      <c r="B35" s="74" t="s">
        <v>31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5"/>
      <c r="AY35" s="97">
        <v>211</v>
      </c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9"/>
      <c r="BN35" s="100">
        <v>0</v>
      </c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2"/>
      <c r="CC35" s="100">
        <f>BN35</f>
        <v>0</v>
      </c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2"/>
      <c r="CQ35" s="100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2"/>
    </row>
    <row r="36" spans="1:108" s="6" customFormat="1" ht="15" customHeight="1">
      <c r="A36" s="34"/>
      <c r="B36" s="74" t="s">
        <v>32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5"/>
      <c r="AY36" s="97">
        <v>212</v>
      </c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9"/>
      <c r="BN36" s="100">
        <v>0</v>
      </c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2"/>
      <c r="CC36" s="100">
        <f>BN36</f>
        <v>0</v>
      </c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2"/>
      <c r="CQ36" s="100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2"/>
    </row>
    <row r="37" spans="1:108" s="6" customFormat="1" ht="15" customHeight="1">
      <c r="A37" s="34"/>
      <c r="B37" s="74" t="s">
        <v>94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5"/>
      <c r="AY37" s="97">
        <v>213</v>
      </c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9"/>
      <c r="BN37" s="100">
        <v>0</v>
      </c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2"/>
      <c r="CC37" s="100">
        <f>BN37</f>
        <v>0</v>
      </c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2"/>
      <c r="CQ37" s="100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2"/>
    </row>
    <row r="38" spans="1:108" s="6" customFormat="1" ht="15">
      <c r="A38" s="34"/>
      <c r="B38" s="74" t="s">
        <v>7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5"/>
      <c r="AY38" s="97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9"/>
      <c r="BN38" s="100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2"/>
      <c r="CC38" s="100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2"/>
      <c r="CQ38" s="100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2"/>
    </row>
    <row r="39" spans="1:108" s="6" customFormat="1" ht="30" customHeight="1" hidden="1">
      <c r="A39" s="34"/>
      <c r="B39" s="74" t="s">
        <v>30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5"/>
      <c r="AY39" s="97">
        <v>210</v>
      </c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9"/>
      <c r="BN39" s="100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2"/>
      <c r="CC39" s="100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2"/>
      <c r="CQ39" s="100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2"/>
    </row>
    <row r="40" spans="1:108" s="6" customFormat="1" ht="15" hidden="1">
      <c r="A40" s="34"/>
      <c r="B40" s="74" t="s">
        <v>1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5"/>
      <c r="AY40" s="97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9"/>
      <c r="BN40" s="100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2"/>
      <c r="CC40" s="100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2"/>
      <c r="CQ40" s="100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2"/>
    </row>
    <row r="41" spans="1:108" s="6" customFormat="1" ht="15" hidden="1">
      <c r="A41" s="34"/>
      <c r="B41" s="74" t="s">
        <v>31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5"/>
      <c r="AY41" s="97">
        <v>211</v>
      </c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9"/>
      <c r="BN41" s="100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2"/>
      <c r="CC41" s="100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2"/>
      <c r="CQ41" s="100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2"/>
    </row>
    <row r="42" spans="1:108" s="6" customFormat="1" ht="15" hidden="1">
      <c r="A42" s="34"/>
      <c r="B42" s="74" t="s">
        <v>32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5"/>
      <c r="AY42" s="97">
        <v>212</v>
      </c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9"/>
      <c r="BN42" s="100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2"/>
      <c r="CC42" s="100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2"/>
      <c r="CQ42" s="100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2"/>
    </row>
    <row r="43" spans="1:108" s="6" customFormat="1" ht="15" hidden="1">
      <c r="A43" s="34"/>
      <c r="B43" s="74" t="s">
        <v>94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5"/>
      <c r="AY43" s="97">
        <v>213</v>
      </c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9"/>
      <c r="BN43" s="100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2"/>
      <c r="CC43" s="100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2"/>
      <c r="CQ43" s="100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2"/>
    </row>
    <row r="44" spans="1:108" s="6" customFormat="1" ht="15" customHeight="1" hidden="1">
      <c r="A44" s="34"/>
      <c r="B44" s="74" t="s">
        <v>33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5"/>
      <c r="AY44" s="97">
        <v>220</v>
      </c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9"/>
      <c r="BN44" s="100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2"/>
      <c r="CC44" s="100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2"/>
      <c r="CQ44" s="100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2"/>
    </row>
    <row r="45" spans="1:108" s="6" customFormat="1" ht="15" hidden="1">
      <c r="A45" s="34"/>
      <c r="B45" s="74" t="s">
        <v>1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5"/>
      <c r="AY45" s="97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9"/>
      <c r="BN45" s="100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2"/>
      <c r="CC45" s="100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2"/>
      <c r="CQ45" s="100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2"/>
    </row>
    <row r="46" spans="1:108" s="6" customFormat="1" ht="15" customHeight="1" hidden="1">
      <c r="A46" s="34"/>
      <c r="B46" s="74" t="s">
        <v>113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5"/>
      <c r="AY46" s="97">
        <v>221</v>
      </c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9"/>
      <c r="BN46" s="100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2"/>
      <c r="CC46" s="100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2"/>
      <c r="CQ46" s="100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2"/>
    </row>
    <row r="47" spans="1:108" s="6" customFormat="1" ht="15" customHeight="1" hidden="1">
      <c r="A47" s="34"/>
      <c r="B47" s="74" t="s">
        <v>114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5"/>
      <c r="AY47" s="97">
        <v>222</v>
      </c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9"/>
      <c r="BN47" s="100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2"/>
      <c r="CC47" s="100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2"/>
      <c r="CQ47" s="100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2"/>
    </row>
    <row r="48" spans="1:108" s="6" customFormat="1" ht="15" customHeight="1" hidden="1">
      <c r="A48" s="34"/>
      <c r="B48" s="74" t="s">
        <v>115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5"/>
      <c r="AY48" s="97">
        <v>223</v>
      </c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9"/>
      <c r="BN48" s="100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2"/>
      <c r="CC48" s="100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2"/>
      <c r="CQ48" s="100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2"/>
    </row>
    <row r="49" spans="1:108" s="6" customFormat="1" ht="15" customHeight="1" hidden="1">
      <c r="A49" s="34"/>
      <c r="B49" s="74" t="s">
        <v>116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5"/>
      <c r="AY49" s="97">
        <v>224</v>
      </c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9"/>
      <c r="BN49" s="100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2"/>
      <c r="CC49" s="100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2"/>
      <c r="CQ49" s="100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2"/>
    </row>
    <row r="50" spans="1:108" s="6" customFormat="1" ht="15" hidden="1">
      <c r="A50" s="34"/>
      <c r="B50" s="74" t="s">
        <v>117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5"/>
      <c r="AY50" s="97">
        <v>225</v>
      </c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9"/>
      <c r="BN50" s="100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2"/>
      <c r="CC50" s="100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2"/>
      <c r="CQ50" s="100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2"/>
    </row>
    <row r="51" spans="1:108" s="6" customFormat="1" ht="15" customHeight="1" hidden="1">
      <c r="A51" s="34"/>
      <c r="B51" s="74" t="s">
        <v>118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5"/>
      <c r="AY51" s="97">
        <v>226</v>
      </c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9"/>
      <c r="BN51" s="100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2"/>
      <c r="CC51" s="100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2"/>
      <c r="CQ51" s="100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2"/>
    </row>
    <row r="52" spans="1:108" s="6" customFormat="1" ht="18.75" customHeight="1" hidden="1">
      <c r="A52" s="34"/>
      <c r="B52" s="74" t="s">
        <v>153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5"/>
      <c r="AY52" s="97" t="s">
        <v>151</v>
      </c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9"/>
      <c r="BN52" s="100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2"/>
      <c r="CC52" s="100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2"/>
      <c r="CQ52" s="100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2"/>
    </row>
    <row r="53" spans="1:108" s="6" customFormat="1" ht="30" customHeight="1" hidden="1">
      <c r="A53" s="34"/>
      <c r="B53" s="74" t="s">
        <v>154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5"/>
      <c r="AY53" s="97" t="s">
        <v>150</v>
      </c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9"/>
      <c r="BN53" s="100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2"/>
      <c r="CC53" s="100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2"/>
      <c r="CQ53" s="100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2"/>
    </row>
    <row r="54" spans="1:108" s="6" customFormat="1" ht="30" customHeight="1" hidden="1">
      <c r="A54" s="34"/>
      <c r="B54" s="74" t="s">
        <v>34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5"/>
      <c r="AY54" s="97">
        <v>240</v>
      </c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9"/>
      <c r="BN54" s="100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2"/>
      <c r="CC54" s="100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2"/>
      <c r="CQ54" s="100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2"/>
    </row>
    <row r="55" spans="1:108" s="6" customFormat="1" ht="14.25" customHeight="1" hidden="1">
      <c r="A55" s="34"/>
      <c r="B55" s="74" t="s">
        <v>1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5"/>
      <c r="AY55" s="97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9"/>
      <c r="BN55" s="100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2"/>
      <c r="CC55" s="100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2"/>
      <c r="CQ55" s="100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2"/>
    </row>
    <row r="56" spans="1:108" s="6" customFormat="1" ht="30" customHeight="1" hidden="1">
      <c r="A56" s="34"/>
      <c r="B56" s="74" t="s">
        <v>53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5"/>
      <c r="AY56" s="97">
        <v>241</v>
      </c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9"/>
      <c r="BN56" s="100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2"/>
      <c r="CC56" s="100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2"/>
      <c r="CQ56" s="100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2"/>
    </row>
    <row r="57" spans="1:108" s="6" customFormat="1" ht="15" hidden="1">
      <c r="A57" s="34"/>
      <c r="B57" s="74" t="s">
        <v>51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5"/>
      <c r="AY57" s="97">
        <v>260</v>
      </c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9"/>
      <c r="BN57" s="100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2"/>
      <c r="CC57" s="100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2"/>
      <c r="CQ57" s="100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2"/>
    </row>
    <row r="58" spans="1:108" s="6" customFormat="1" ht="14.25" customHeight="1" hidden="1">
      <c r="A58" s="34"/>
      <c r="B58" s="74" t="s">
        <v>1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5"/>
      <c r="AY58" s="97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9"/>
      <c r="BN58" s="100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2"/>
      <c r="CC58" s="100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2"/>
      <c r="CQ58" s="100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2"/>
    </row>
    <row r="59" spans="1:108" s="6" customFormat="1" ht="15" customHeight="1" hidden="1">
      <c r="A59" s="34"/>
      <c r="B59" s="74" t="s">
        <v>119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5"/>
      <c r="AY59" s="97">
        <v>262</v>
      </c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9"/>
      <c r="BN59" s="100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2"/>
      <c r="CC59" s="100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2"/>
      <c r="CQ59" s="100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2"/>
    </row>
    <row r="60" spans="1:108" s="6" customFormat="1" ht="45" customHeight="1" hidden="1">
      <c r="A60" s="34"/>
      <c r="B60" s="74" t="s">
        <v>120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5"/>
      <c r="AY60" s="97">
        <v>263</v>
      </c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9"/>
      <c r="BN60" s="100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2"/>
      <c r="CC60" s="100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2"/>
      <c r="CQ60" s="100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2"/>
    </row>
    <row r="61" spans="1:108" s="6" customFormat="1" ht="15" hidden="1">
      <c r="A61" s="34"/>
      <c r="B61" s="74" t="s">
        <v>52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5"/>
      <c r="AY61" s="97">
        <v>290</v>
      </c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9"/>
      <c r="BN61" s="100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2"/>
      <c r="CC61" s="100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2"/>
      <c r="CQ61" s="100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2"/>
    </row>
    <row r="62" spans="1:108" s="6" customFormat="1" ht="15" customHeight="1">
      <c r="A62" s="34"/>
      <c r="B62" s="74" t="s">
        <v>24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5"/>
      <c r="AY62" s="97">
        <v>300</v>
      </c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9"/>
      <c r="BN62" s="100">
        <f>BN67</f>
        <v>82120</v>
      </c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2"/>
      <c r="CC62" s="100">
        <f>BN62</f>
        <v>82120</v>
      </c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2"/>
      <c r="CQ62" s="100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2"/>
    </row>
    <row r="63" spans="1:108" s="6" customFormat="1" ht="14.25" customHeight="1">
      <c r="A63" s="34"/>
      <c r="B63" s="74" t="s">
        <v>1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5"/>
      <c r="AY63" s="97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9"/>
      <c r="BN63" s="100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2"/>
      <c r="CC63" s="100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2"/>
      <c r="CQ63" s="100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2"/>
    </row>
    <row r="64" spans="1:108" s="6" customFormat="1" ht="15">
      <c r="A64" s="34"/>
      <c r="B64" s="74" t="s">
        <v>123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5"/>
      <c r="AY64" s="97">
        <v>310</v>
      </c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9"/>
      <c r="BN64" s="100">
        <v>0</v>
      </c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2"/>
      <c r="CC64" s="100">
        <f>BN64</f>
        <v>0</v>
      </c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2"/>
      <c r="CQ64" s="100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2"/>
    </row>
    <row r="65" spans="1:108" s="6" customFormat="1" ht="30" customHeight="1">
      <c r="A65" s="34"/>
      <c r="B65" s="74" t="s">
        <v>124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5"/>
      <c r="AY65" s="97">
        <v>320</v>
      </c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9"/>
      <c r="BN65" s="100">
        <v>0</v>
      </c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2"/>
      <c r="CC65" s="100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2"/>
      <c r="CQ65" s="100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2"/>
    </row>
    <row r="66" spans="1:108" s="6" customFormat="1" ht="30" customHeight="1">
      <c r="A66" s="34"/>
      <c r="B66" s="74" t="s">
        <v>125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5"/>
      <c r="AY66" s="97">
        <v>330</v>
      </c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9"/>
      <c r="BN66" s="100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2"/>
      <c r="CC66" s="100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2"/>
      <c r="CQ66" s="100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2"/>
    </row>
    <row r="67" spans="1:108" s="6" customFormat="1" ht="15" customHeight="1">
      <c r="A67" s="34"/>
      <c r="B67" s="74" t="s">
        <v>126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5"/>
      <c r="AY67" s="97">
        <v>340</v>
      </c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9"/>
      <c r="BN67" s="100">
        <v>82120</v>
      </c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2"/>
      <c r="CC67" s="100">
        <f>BN67</f>
        <v>82120</v>
      </c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2"/>
      <c r="CQ67" s="100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2"/>
    </row>
    <row r="68" spans="1:108" s="6" customFormat="1" ht="15">
      <c r="A68" s="34"/>
      <c r="B68" s="74" t="s">
        <v>96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5"/>
      <c r="AY68" s="97">
        <v>500</v>
      </c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9"/>
      <c r="BN68" s="100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2"/>
      <c r="CC68" s="100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2"/>
      <c r="CQ68" s="100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2"/>
    </row>
    <row r="69" spans="1:108" s="6" customFormat="1" ht="14.25" customHeight="1">
      <c r="A69" s="34"/>
      <c r="B69" s="74" t="s">
        <v>1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5"/>
      <c r="AY69" s="97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9"/>
      <c r="BN69" s="100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2"/>
      <c r="CC69" s="100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2"/>
      <c r="CQ69" s="100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2"/>
    </row>
    <row r="70" spans="1:108" s="6" customFormat="1" ht="30" customHeight="1">
      <c r="A70" s="34"/>
      <c r="B70" s="74" t="s">
        <v>121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5"/>
      <c r="AY70" s="97">
        <v>520</v>
      </c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9"/>
      <c r="BN70" s="100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2"/>
      <c r="CC70" s="100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2"/>
      <c r="CQ70" s="100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2"/>
    </row>
    <row r="71" spans="1:108" s="6" customFormat="1" ht="30" customHeight="1">
      <c r="A71" s="34"/>
      <c r="B71" s="74" t="s">
        <v>122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5"/>
      <c r="AY71" s="97">
        <v>530</v>
      </c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9"/>
      <c r="BN71" s="100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2"/>
      <c r="CC71" s="100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2"/>
      <c r="CQ71" s="100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2"/>
    </row>
    <row r="72" spans="1:108" s="6" customFormat="1" ht="15" customHeight="1">
      <c r="A72" s="34"/>
      <c r="B72" s="121" t="s">
        <v>25</v>
      </c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2"/>
      <c r="AY72" s="97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9"/>
      <c r="BN72" s="100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2"/>
      <c r="CC72" s="100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2"/>
      <c r="CQ72" s="100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2"/>
    </row>
    <row r="73" spans="1:108" s="6" customFormat="1" ht="15">
      <c r="A73" s="34"/>
      <c r="B73" s="74" t="s">
        <v>26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5"/>
      <c r="AY73" s="97" t="s">
        <v>23</v>
      </c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9"/>
      <c r="BN73" s="100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2"/>
      <c r="CC73" s="100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2"/>
      <c r="CQ73" s="100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2"/>
    </row>
    <row r="74" s="42" customFormat="1" ht="3" customHeight="1"/>
  </sheetData>
  <sheetProtection/>
  <mergeCells count="343">
    <mergeCell ref="B37:AX37"/>
    <mergeCell ref="AY37:BM37"/>
    <mergeCell ref="BN37:CB37"/>
    <mergeCell ref="CC37:CP37"/>
    <mergeCell ref="CQ37:DD37"/>
    <mergeCell ref="B35:AX35"/>
    <mergeCell ref="AY35:BM35"/>
    <mergeCell ref="BN35:CB35"/>
    <mergeCell ref="CC35:CP35"/>
    <mergeCell ref="CQ35:DD35"/>
    <mergeCell ref="B36:AX36"/>
    <mergeCell ref="AY36:BM36"/>
    <mergeCell ref="BN36:CB36"/>
    <mergeCell ref="CC36:CP36"/>
    <mergeCell ref="CQ36:DD36"/>
    <mergeCell ref="B33:AX33"/>
    <mergeCell ref="AY33:BM33"/>
    <mergeCell ref="BN33:CB33"/>
    <mergeCell ref="CC33:CP33"/>
    <mergeCell ref="CQ33:DD33"/>
    <mergeCell ref="B34:AX34"/>
    <mergeCell ref="AY34:BM34"/>
    <mergeCell ref="BN34:CB34"/>
    <mergeCell ref="CC34:CP34"/>
    <mergeCell ref="CQ34:DD34"/>
    <mergeCell ref="A2:DD2"/>
    <mergeCell ref="B11:AX11"/>
    <mergeCell ref="AY11:BM11"/>
    <mergeCell ref="BN11:CB11"/>
    <mergeCell ref="CC11:CP11"/>
    <mergeCell ref="CQ11:DD11"/>
    <mergeCell ref="B10:AX10"/>
    <mergeCell ref="AY10:BM10"/>
    <mergeCell ref="BN10:CB10"/>
    <mergeCell ref="CC10:CP10"/>
    <mergeCell ref="B12:AX12"/>
    <mergeCell ref="AY12:BM12"/>
    <mergeCell ref="BN12:CB12"/>
    <mergeCell ref="CC12:CP12"/>
    <mergeCell ref="CQ12:DD12"/>
    <mergeCell ref="B62:AX62"/>
    <mergeCell ref="AY62:BM62"/>
    <mergeCell ref="BN62:CB62"/>
    <mergeCell ref="CC62:CP62"/>
    <mergeCell ref="CQ62:DD62"/>
    <mergeCell ref="B63:AX63"/>
    <mergeCell ref="AY63:BM63"/>
    <mergeCell ref="BN63:CB63"/>
    <mergeCell ref="CC63:CP63"/>
    <mergeCell ref="CQ63:DD63"/>
    <mergeCell ref="B60:AX60"/>
    <mergeCell ref="AY60:BM60"/>
    <mergeCell ref="BN60:CB60"/>
    <mergeCell ref="CC60:CP60"/>
    <mergeCell ref="CQ60:DD60"/>
    <mergeCell ref="B61:AX61"/>
    <mergeCell ref="AY61:BM61"/>
    <mergeCell ref="BN61:CB61"/>
    <mergeCell ref="CC61:CP61"/>
    <mergeCell ref="CQ61:DD61"/>
    <mergeCell ref="B58:AX58"/>
    <mergeCell ref="AY58:BM58"/>
    <mergeCell ref="BN58:CB58"/>
    <mergeCell ref="CC58:CP58"/>
    <mergeCell ref="CQ58:DD58"/>
    <mergeCell ref="B59:AX59"/>
    <mergeCell ref="AY59:BM59"/>
    <mergeCell ref="BN59:CB59"/>
    <mergeCell ref="CC59:CP59"/>
    <mergeCell ref="CQ59:DD59"/>
    <mergeCell ref="B56:AX56"/>
    <mergeCell ref="AY56:BM56"/>
    <mergeCell ref="BN56:CB56"/>
    <mergeCell ref="CC56:CP56"/>
    <mergeCell ref="CQ56:DD56"/>
    <mergeCell ref="B57:AX57"/>
    <mergeCell ref="AY57:BM57"/>
    <mergeCell ref="BN57:CB57"/>
    <mergeCell ref="CC57:CP57"/>
    <mergeCell ref="CQ57:DD57"/>
    <mergeCell ref="B54:AX54"/>
    <mergeCell ref="AY54:BM54"/>
    <mergeCell ref="BN54:CB54"/>
    <mergeCell ref="CC54:CP54"/>
    <mergeCell ref="CQ54:DD54"/>
    <mergeCell ref="B55:AX55"/>
    <mergeCell ref="AY55:BM55"/>
    <mergeCell ref="BN55:CB55"/>
    <mergeCell ref="CC55:CP55"/>
    <mergeCell ref="CQ55:DD55"/>
    <mergeCell ref="B52:AX52"/>
    <mergeCell ref="AY52:BM52"/>
    <mergeCell ref="BN52:CB52"/>
    <mergeCell ref="CC52:CP52"/>
    <mergeCell ref="CQ52:DD52"/>
    <mergeCell ref="B53:AX53"/>
    <mergeCell ref="AY53:BM53"/>
    <mergeCell ref="BN53:CB53"/>
    <mergeCell ref="CC53:CP53"/>
    <mergeCell ref="CQ53:DD53"/>
    <mergeCell ref="B50:AX50"/>
    <mergeCell ref="AY50:BM50"/>
    <mergeCell ref="BN50:CB50"/>
    <mergeCell ref="CC50:CP50"/>
    <mergeCell ref="CQ50:DD50"/>
    <mergeCell ref="B51:AX51"/>
    <mergeCell ref="AY51:BM51"/>
    <mergeCell ref="BN51:CB51"/>
    <mergeCell ref="CC51:CP51"/>
    <mergeCell ref="CQ51:DD51"/>
    <mergeCell ref="B48:AX48"/>
    <mergeCell ref="AY48:BM48"/>
    <mergeCell ref="BN48:CB48"/>
    <mergeCell ref="CC48:CP48"/>
    <mergeCell ref="CQ48:DD48"/>
    <mergeCell ref="B49:AX49"/>
    <mergeCell ref="AY49:BM49"/>
    <mergeCell ref="BN49:CB49"/>
    <mergeCell ref="CC49:CP49"/>
    <mergeCell ref="CQ49:DD49"/>
    <mergeCell ref="B46:AX46"/>
    <mergeCell ref="AY46:BM46"/>
    <mergeCell ref="BN46:CB46"/>
    <mergeCell ref="CC46:CP46"/>
    <mergeCell ref="CQ46:DD46"/>
    <mergeCell ref="B47:AX47"/>
    <mergeCell ref="AY47:BM47"/>
    <mergeCell ref="BN47:CB47"/>
    <mergeCell ref="CC47:CP47"/>
    <mergeCell ref="CQ47:DD47"/>
    <mergeCell ref="B44:AX44"/>
    <mergeCell ref="AY44:BM44"/>
    <mergeCell ref="BN44:CB44"/>
    <mergeCell ref="CC44:CP44"/>
    <mergeCell ref="CQ44:DD44"/>
    <mergeCell ref="B45:AX45"/>
    <mergeCell ref="AY45:BM45"/>
    <mergeCell ref="BN45:CB45"/>
    <mergeCell ref="CC45:CP45"/>
    <mergeCell ref="CQ45:DD45"/>
    <mergeCell ref="B42:AX42"/>
    <mergeCell ref="AY42:BM42"/>
    <mergeCell ref="BN42:CB42"/>
    <mergeCell ref="CC42:CP42"/>
    <mergeCell ref="CQ42:DD42"/>
    <mergeCell ref="B43:AX43"/>
    <mergeCell ref="AY43:BM43"/>
    <mergeCell ref="BN43:CB43"/>
    <mergeCell ref="CC43:CP43"/>
    <mergeCell ref="CQ43:DD43"/>
    <mergeCell ref="B40:AX40"/>
    <mergeCell ref="AY40:BM40"/>
    <mergeCell ref="BN40:CB40"/>
    <mergeCell ref="CC40:CP40"/>
    <mergeCell ref="CQ40:DD40"/>
    <mergeCell ref="B41:AX41"/>
    <mergeCell ref="AY41:BM41"/>
    <mergeCell ref="BN41:CB41"/>
    <mergeCell ref="CC41:CP41"/>
    <mergeCell ref="CQ41:DD41"/>
    <mergeCell ref="B38:AX38"/>
    <mergeCell ref="AY38:BM38"/>
    <mergeCell ref="BN38:CB38"/>
    <mergeCell ref="CC38:CP38"/>
    <mergeCell ref="CQ38:DD38"/>
    <mergeCell ref="B39:AX39"/>
    <mergeCell ref="AY39:BM39"/>
    <mergeCell ref="BN39:CB39"/>
    <mergeCell ref="CC39:CP39"/>
    <mergeCell ref="CQ39:DD39"/>
    <mergeCell ref="B31:AX31"/>
    <mergeCell ref="AY31:BM31"/>
    <mergeCell ref="BN31:CB31"/>
    <mergeCell ref="CC31:CP31"/>
    <mergeCell ref="CQ31:DD31"/>
    <mergeCell ref="B32:AX32"/>
    <mergeCell ref="AY32:BM32"/>
    <mergeCell ref="BN32:CB32"/>
    <mergeCell ref="CC32:CP32"/>
    <mergeCell ref="CQ32:DD32"/>
    <mergeCell ref="B29:AX29"/>
    <mergeCell ref="AY29:BM29"/>
    <mergeCell ref="BN29:CB29"/>
    <mergeCell ref="CC29:CP29"/>
    <mergeCell ref="CQ29:DD29"/>
    <mergeCell ref="B30:AX30"/>
    <mergeCell ref="AY30:BM30"/>
    <mergeCell ref="BN30:CB30"/>
    <mergeCell ref="CC30:CP30"/>
    <mergeCell ref="CQ30:DD30"/>
    <mergeCell ref="B27:AX27"/>
    <mergeCell ref="AY27:BM27"/>
    <mergeCell ref="BN27:CB27"/>
    <mergeCell ref="CC27:CP27"/>
    <mergeCell ref="CQ27:DD27"/>
    <mergeCell ref="B28:AX28"/>
    <mergeCell ref="AY28:BM28"/>
    <mergeCell ref="BN28:CB28"/>
    <mergeCell ref="CC28:CP28"/>
    <mergeCell ref="CQ28:DD28"/>
    <mergeCell ref="B25:AX25"/>
    <mergeCell ref="AY25:BM25"/>
    <mergeCell ref="BN25:CB25"/>
    <mergeCell ref="CC25:CP25"/>
    <mergeCell ref="CQ25:DD25"/>
    <mergeCell ref="B26:AX26"/>
    <mergeCell ref="AY26:BM26"/>
    <mergeCell ref="BN26:CB26"/>
    <mergeCell ref="CC26:CP26"/>
    <mergeCell ref="CQ26:DD26"/>
    <mergeCell ref="B23:AX23"/>
    <mergeCell ref="AY23:BM23"/>
    <mergeCell ref="BN23:CB23"/>
    <mergeCell ref="CC23:CP23"/>
    <mergeCell ref="CQ23:DD23"/>
    <mergeCell ref="B24:AX24"/>
    <mergeCell ref="AY24:BM24"/>
    <mergeCell ref="BN24:CB24"/>
    <mergeCell ref="CC24:CP24"/>
    <mergeCell ref="CQ24:DD24"/>
    <mergeCell ref="B21:AX21"/>
    <mergeCell ref="AY21:BM21"/>
    <mergeCell ref="BN21:CB21"/>
    <mergeCell ref="CC21:CP21"/>
    <mergeCell ref="CQ21:DD21"/>
    <mergeCell ref="B22:AX22"/>
    <mergeCell ref="AY22:BM22"/>
    <mergeCell ref="BN22:CB22"/>
    <mergeCell ref="CC22:CP22"/>
    <mergeCell ref="CQ22:DD22"/>
    <mergeCell ref="B19:AX19"/>
    <mergeCell ref="AY19:BM19"/>
    <mergeCell ref="BN19:CB19"/>
    <mergeCell ref="CC19:CP19"/>
    <mergeCell ref="CQ19:DD19"/>
    <mergeCell ref="B20:AX20"/>
    <mergeCell ref="AY20:BM20"/>
    <mergeCell ref="BN20:CB20"/>
    <mergeCell ref="CC20:CP20"/>
    <mergeCell ref="CQ20:DD20"/>
    <mergeCell ref="B17:AX17"/>
    <mergeCell ref="AY17:BM17"/>
    <mergeCell ref="BN17:CB17"/>
    <mergeCell ref="CC17:CP17"/>
    <mergeCell ref="CQ17:DD17"/>
    <mergeCell ref="B18:AX18"/>
    <mergeCell ref="AY18:BM18"/>
    <mergeCell ref="BN18:CB18"/>
    <mergeCell ref="CC18:CP18"/>
    <mergeCell ref="CQ18:DD18"/>
    <mergeCell ref="B15:AX15"/>
    <mergeCell ref="AY15:BM15"/>
    <mergeCell ref="BN15:CB15"/>
    <mergeCell ref="CC15:CP15"/>
    <mergeCell ref="CQ15:DD15"/>
    <mergeCell ref="B16:AX16"/>
    <mergeCell ref="AY16:BM16"/>
    <mergeCell ref="BN16:CB16"/>
    <mergeCell ref="CC16:CP16"/>
    <mergeCell ref="CQ16:DD16"/>
    <mergeCell ref="B13:AX13"/>
    <mergeCell ref="AY13:BM13"/>
    <mergeCell ref="BN13:CB13"/>
    <mergeCell ref="CC13:CP13"/>
    <mergeCell ref="CQ13:DD13"/>
    <mergeCell ref="B14:AX14"/>
    <mergeCell ref="AY14:BM14"/>
    <mergeCell ref="BN14:CB14"/>
    <mergeCell ref="CC14:CP14"/>
    <mergeCell ref="CQ14:DD14"/>
    <mergeCell ref="B9:AX9"/>
    <mergeCell ref="AY9:BM9"/>
    <mergeCell ref="BN9:CB9"/>
    <mergeCell ref="CC9:CP9"/>
    <mergeCell ref="CQ9:DD9"/>
    <mergeCell ref="CQ10:DD10"/>
    <mergeCell ref="B7:AX7"/>
    <mergeCell ref="AY7:BM7"/>
    <mergeCell ref="BN7:CB7"/>
    <mergeCell ref="CC7:CP7"/>
    <mergeCell ref="CQ7:DD7"/>
    <mergeCell ref="B8:AX8"/>
    <mergeCell ref="AY8:BM8"/>
    <mergeCell ref="BN8:CB8"/>
    <mergeCell ref="CC8:CP8"/>
    <mergeCell ref="CQ8:DD8"/>
    <mergeCell ref="A3:DD3"/>
    <mergeCell ref="A5:AX6"/>
    <mergeCell ref="AY5:BM6"/>
    <mergeCell ref="BN5:CB6"/>
    <mergeCell ref="CC5:DD5"/>
    <mergeCell ref="CC6:CP6"/>
    <mergeCell ref="CQ6:DD6"/>
    <mergeCell ref="B64:AX64"/>
    <mergeCell ref="AY64:BM64"/>
    <mergeCell ref="BN64:CB64"/>
    <mergeCell ref="CC64:CP64"/>
    <mergeCell ref="CQ64:DD64"/>
    <mergeCell ref="B65:AX65"/>
    <mergeCell ref="AY65:BM65"/>
    <mergeCell ref="BN65:CB65"/>
    <mergeCell ref="CC65:CP65"/>
    <mergeCell ref="CQ65:DD65"/>
    <mergeCell ref="B66:AX66"/>
    <mergeCell ref="AY66:BM66"/>
    <mergeCell ref="BN66:CB66"/>
    <mergeCell ref="CC66:CP66"/>
    <mergeCell ref="CQ66:DD66"/>
    <mergeCell ref="B67:AX67"/>
    <mergeCell ref="AY67:BM67"/>
    <mergeCell ref="BN67:CB67"/>
    <mergeCell ref="CC67:CP67"/>
    <mergeCell ref="CQ67:DD67"/>
    <mergeCell ref="B68:AX68"/>
    <mergeCell ref="AY68:BM68"/>
    <mergeCell ref="BN68:CB68"/>
    <mergeCell ref="CC68:CP68"/>
    <mergeCell ref="CQ68:DD68"/>
    <mergeCell ref="B69:AX69"/>
    <mergeCell ref="AY69:BM69"/>
    <mergeCell ref="BN69:CB69"/>
    <mergeCell ref="CC69:CP69"/>
    <mergeCell ref="CQ69:DD69"/>
    <mergeCell ref="B70:AX70"/>
    <mergeCell ref="AY70:BM70"/>
    <mergeCell ref="BN70:CB70"/>
    <mergeCell ref="CC70:CP70"/>
    <mergeCell ref="CQ70:DD70"/>
    <mergeCell ref="B71:AX71"/>
    <mergeCell ref="AY71:BM71"/>
    <mergeCell ref="BN71:CB71"/>
    <mergeCell ref="CC71:CP71"/>
    <mergeCell ref="CQ71:DD71"/>
    <mergeCell ref="B72:AX72"/>
    <mergeCell ref="AY72:BM72"/>
    <mergeCell ref="BN72:CB72"/>
    <mergeCell ref="CC72:CP72"/>
    <mergeCell ref="CQ72:DD72"/>
    <mergeCell ref="B73:AX73"/>
    <mergeCell ref="AY73:BM73"/>
    <mergeCell ref="BN73:CB73"/>
    <mergeCell ref="CC73:CP73"/>
    <mergeCell ref="CQ73:DD7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DD73"/>
  <sheetViews>
    <sheetView view="pageBreakPreview" zoomScaleSheetLayoutView="100" zoomScalePageLayoutView="0" workbookViewId="0" topLeftCell="A5">
      <selection activeCell="BN38" sqref="BN38:CB38"/>
    </sheetView>
  </sheetViews>
  <sheetFormatPr defaultColWidth="0.875" defaultRowHeight="12.75"/>
  <cols>
    <col min="1" max="16384" width="0.875" style="1" customWidth="1"/>
  </cols>
  <sheetData>
    <row r="1" ht="3" customHeight="1"/>
    <row r="2" spans="1:108" s="3" customFormat="1" ht="12.75" customHeight="1">
      <c r="A2" s="93" t="s">
        <v>137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</row>
    <row r="3" spans="1:108" s="3" customFormat="1" ht="41.25" customHeight="1">
      <c r="A3" s="93" t="s">
        <v>145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</row>
    <row r="4" spans="1:108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</row>
    <row r="5" spans="1:108" s="42" customFormat="1" ht="14.25" customHeight="1">
      <c r="A5" s="109" t="s">
        <v>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1"/>
      <c r="AY5" s="109" t="s">
        <v>95</v>
      </c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1"/>
      <c r="BN5" s="109" t="s">
        <v>81</v>
      </c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1"/>
      <c r="CC5" s="106" t="s">
        <v>82</v>
      </c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8"/>
    </row>
    <row r="6" spans="1:108" s="42" customFormat="1" ht="92.25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4"/>
      <c r="AY6" s="112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4"/>
      <c r="BN6" s="112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4"/>
      <c r="CC6" s="107" t="s">
        <v>83</v>
      </c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8"/>
      <c r="CQ6" s="107" t="s">
        <v>133</v>
      </c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8"/>
    </row>
    <row r="7" spans="1:108" ht="30" customHeight="1">
      <c r="A7" s="34"/>
      <c r="B7" s="74" t="s">
        <v>49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5"/>
      <c r="AY7" s="97" t="s">
        <v>23</v>
      </c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9"/>
      <c r="BN7" s="100">
        <v>0</v>
      </c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2"/>
      <c r="CC7" s="100">
        <v>0</v>
      </c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2"/>
      <c r="CQ7" s="100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2"/>
    </row>
    <row r="8" spans="1:108" s="36" customFormat="1" ht="14.25">
      <c r="A8" s="15"/>
      <c r="B8" s="87" t="s">
        <v>108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8"/>
      <c r="AY8" s="115" t="s">
        <v>23</v>
      </c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7"/>
      <c r="BN8" s="103">
        <f>BN11</f>
        <v>5700</v>
      </c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5"/>
      <c r="CC8" s="103">
        <f>CC11</f>
        <v>5700</v>
      </c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5"/>
      <c r="CQ8" s="103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5"/>
    </row>
    <row r="9" spans="1:108" s="6" customFormat="1" ht="15">
      <c r="A9" s="34"/>
      <c r="B9" s="74" t="s">
        <v>7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5"/>
      <c r="AY9" s="97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9"/>
      <c r="BN9" s="100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2"/>
      <c r="CC9" s="100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2"/>
      <c r="CQ9" s="100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2"/>
    </row>
    <row r="10" spans="1:108" s="6" customFormat="1" ht="30" customHeight="1">
      <c r="A10" s="34"/>
      <c r="B10" s="74" t="s">
        <v>29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5"/>
      <c r="AY10" s="97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9"/>
      <c r="BN10" s="100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2"/>
      <c r="CC10" s="100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2"/>
      <c r="CQ10" s="100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2"/>
    </row>
    <row r="11" spans="1:108" s="6" customFormat="1" ht="15">
      <c r="A11" s="34"/>
      <c r="B11" s="74" t="s">
        <v>138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5"/>
      <c r="AY11" s="97" t="s">
        <v>172</v>
      </c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9"/>
      <c r="BN11" s="100">
        <v>5700</v>
      </c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2"/>
      <c r="CC11" s="100">
        <f>BN11</f>
        <v>5700</v>
      </c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2"/>
      <c r="CQ11" s="100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2"/>
    </row>
    <row r="12" spans="1:108" s="6" customFormat="1" ht="15">
      <c r="A12" s="34"/>
      <c r="B12" s="74" t="s">
        <v>139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5"/>
      <c r="AY12" s="97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9"/>
      <c r="BN12" s="100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2"/>
      <c r="CC12" s="100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2"/>
      <c r="CQ12" s="100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2"/>
    </row>
    <row r="13" spans="1:108" s="6" customFormat="1" ht="15">
      <c r="A13" s="34"/>
      <c r="B13" s="74" t="s">
        <v>155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5"/>
      <c r="AY13" s="97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9"/>
      <c r="BN13" s="100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2"/>
      <c r="CC13" s="100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2"/>
      <c r="CQ13" s="100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2"/>
    </row>
    <row r="14" spans="1:108" s="6" customFormat="1" ht="15">
      <c r="A14" s="34"/>
      <c r="B14" s="74" t="s">
        <v>152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5"/>
      <c r="AY14" s="97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9"/>
      <c r="BN14" s="100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2"/>
      <c r="CC14" s="100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2"/>
      <c r="CQ14" s="100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2"/>
    </row>
    <row r="15" spans="1:108" s="6" customFormat="1" ht="74.25" customHeight="1" hidden="1">
      <c r="A15" s="35"/>
      <c r="B15" s="91" t="s">
        <v>134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2"/>
      <c r="AY15" s="118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20"/>
      <c r="BN15" s="100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2"/>
      <c r="CC15" s="100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2"/>
      <c r="CQ15" s="100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2"/>
    </row>
    <row r="16" spans="1:108" s="6" customFormat="1" ht="15" hidden="1">
      <c r="A16" s="34"/>
      <c r="B16" s="74" t="s">
        <v>7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5"/>
      <c r="AY16" s="97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9"/>
      <c r="BN16" s="100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2"/>
      <c r="CC16" s="100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2"/>
      <c r="CQ16" s="100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2"/>
    </row>
    <row r="17" spans="1:108" s="6" customFormat="1" ht="15" customHeight="1" hidden="1">
      <c r="A17" s="34"/>
      <c r="B17" s="74" t="s">
        <v>110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5"/>
      <c r="AY17" s="97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9"/>
      <c r="BN17" s="100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2"/>
      <c r="CC17" s="100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2"/>
      <c r="CQ17" s="100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2"/>
    </row>
    <row r="18" spans="1:108" s="6" customFormat="1" ht="15" customHeight="1" hidden="1">
      <c r="A18" s="34"/>
      <c r="B18" s="74" t="s">
        <v>109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5"/>
      <c r="AY18" s="97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9"/>
      <c r="BN18" s="100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2"/>
      <c r="CC18" s="100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2"/>
      <c r="CQ18" s="100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2"/>
    </row>
    <row r="19" spans="1:108" s="6" customFormat="1" ht="15" hidden="1">
      <c r="A19" s="34"/>
      <c r="B19" s="74" t="s">
        <v>140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5"/>
      <c r="AY19" s="97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9"/>
      <c r="BN19" s="100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2"/>
      <c r="CC19" s="100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2"/>
      <c r="CQ19" s="100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2"/>
    </row>
    <row r="20" spans="1:108" s="6" customFormat="1" ht="15" customHeight="1" hidden="1">
      <c r="A20" s="34"/>
      <c r="B20" s="74" t="s">
        <v>157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5"/>
      <c r="AY20" s="97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9"/>
      <c r="BN20" s="100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2"/>
      <c r="CC20" s="100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2"/>
      <c r="CQ20" s="100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2"/>
    </row>
    <row r="21" spans="1:108" s="6" customFormat="1" ht="15" hidden="1">
      <c r="A21" s="34"/>
      <c r="B21" s="74" t="s">
        <v>158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5"/>
      <c r="AY21" s="97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9"/>
      <c r="BN21" s="100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2"/>
      <c r="CC21" s="100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2"/>
      <c r="CQ21" s="100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2"/>
    </row>
    <row r="22" spans="1:108" s="6" customFormat="1" ht="15" hidden="1">
      <c r="A22" s="34"/>
      <c r="B22" s="74" t="s">
        <v>159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5"/>
      <c r="AY22" s="97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9"/>
      <c r="BN22" s="100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2"/>
      <c r="CC22" s="100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2"/>
      <c r="CQ22" s="100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2"/>
    </row>
    <row r="23" spans="1:108" s="6" customFormat="1" ht="15" hidden="1">
      <c r="A23" s="34"/>
      <c r="B23" s="74" t="s">
        <v>160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5"/>
      <c r="AY23" s="97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9"/>
      <c r="BN23" s="100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2"/>
      <c r="CC23" s="100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2"/>
      <c r="CQ23" s="100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2"/>
    </row>
    <row r="24" spans="1:108" s="6" customFormat="1" ht="15" hidden="1">
      <c r="A24" s="34"/>
      <c r="B24" s="74" t="s">
        <v>161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5"/>
      <c r="AY24" s="97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9"/>
      <c r="BN24" s="100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2"/>
      <c r="CC24" s="100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2"/>
      <c r="CQ24" s="100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2"/>
    </row>
    <row r="25" spans="1:108" s="6" customFormat="1" ht="15" hidden="1">
      <c r="A25" s="34"/>
      <c r="B25" s="74" t="s">
        <v>162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5"/>
      <c r="AY25" s="97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9"/>
      <c r="BN25" s="100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2"/>
      <c r="CC25" s="100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2"/>
      <c r="CQ25" s="100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2"/>
    </row>
    <row r="26" spans="1:108" s="6" customFormat="1" ht="15" hidden="1">
      <c r="A26" s="34"/>
      <c r="B26" s="74" t="s">
        <v>163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5"/>
      <c r="AY26" s="97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9"/>
      <c r="BN26" s="100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2"/>
      <c r="CC26" s="100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2"/>
      <c r="CQ26" s="100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2"/>
    </row>
    <row r="27" spans="1:108" s="6" customFormat="1" ht="30" customHeight="1" hidden="1">
      <c r="A27" s="34"/>
      <c r="B27" s="74" t="s">
        <v>111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5"/>
      <c r="AY27" s="97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9"/>
      <c r="BN27" s="100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2"/>
      <c r="CC27" s="100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2"/>
      <c r="CQ27" s="100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2"/>
    </row>
    <row r="28" spans="1:108" s="6" customFormat="1" ht="15" customHeight="1" hidden="1">
      <c r="A28" s="34"/>
      <c r="B28" s="74" t="s">
        <v>7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5"/>
      <c r="AY28" s="97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9"/>
      <c r="BN28" s="100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2"/>
      <c r="CC28" s="100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2"/>
      <c r="CQ28" s="100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2"/>
    </row>
    <row r="29" spans="1:108" s="6" customFormat="1" ht="15" customHeight="1" hidden="1">
      <c r="A29" s="34"/>
      <c r="B29" s="74" t="s">
        <v>156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5"/>
      <c r="AY29" s="97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9"/>
      <c r="BN29" s="100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2"/>
      <c r="CC29" s="100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2"/>
      <c r="CQ29" s="100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2"/>
    </row>
    <row r="30" spans="1:108" s="6" customFormat="1" ht="15" customHeight="1" hidden="1">
      <c r="A30" s="34"/>
      <c r="B30" s="74" t="s">
        <v>84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5"/>
      <c r="AY30" s="97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9"/>
      <c r="BN30" s="100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2"/>
      <c r="CC30" s="100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2"/>
      <c r="CQ30" s="100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2"/>
    </row>
    <row r="31" spans="1:108" s="6" customFormat="1" ht="30" customHeight="1">
      <c r="A31" s="34"/>
      <c r="B31" s="74" t="s">
        <v>50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5"/>
      <c r="AY31" s="97" t="s">
        <v>23</v>
      </c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9"/>
      <c r="BN31" s="100">
        <v>0</v>
      </c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2"/>
      <c r="CC31" s="100">
        <v>0</v>
      </c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2"/>
      <c r="CQ31" s="100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2"/>
    </row>
    <row r="32" spans="1:108" s="36" customFormat="1" ht="15" customHeight="1">
      <c r="A32" s="15"/>
      <c r="B32" s="87" t="s">
        <v>112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8"/>
      <c r="AY32" s="115">
        <v>900</v>
      </c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7"/>
      <c r="BN32" s="103">
        <f>BN62</f>
        <v>5700</v>
      </c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5"/>
      <c r="CC32" s="103">
        <f>BN32</f>
        <v>5700</v>
      </c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5"/>
      <c r="CQ32" s="103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5"/>
    </row>
    <row r="33" spans="1:108" s="6" customFormat="1" ht="30" customHeight="1">
      <c r="A33" s="34"/>
      <c r="B33" s="74" t="s">
        <v>30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5"/>
      <c r="AY33" s="97">
        <v>210</v>
      </c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9"/>
      <c r="BN33" s="100">
        <f>BN35+BN36+BN37</f>
        <v>0</v>
      </c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2"/>
      <c r="CC33" s="100">
        <f>BN33</f>
        <v>0</v>
      </c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2"/>
      <c r="CQ33" s="100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2"/>
    </row>
    <row r="34" spans="1:108" s="6" customFormat="1" ht="15" customHeight="1">
      <c r="A34" s="34"/>
      <c r="B34" s="74" t="s">
        <v>1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5"/>
      <c r="AY34" s="97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9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2"/>
      <c r="CC34" s="100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2"/>
      <c r="CQ34" s="100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2"/>
    </row>
    <row r="35" spans="1:108" s="6" customFormat="1" ht="15" customHeight="1">
      <c r="A35" s="34"/>
      <c r="B35" s="74" t="s">
        <v>31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5"/>
      <c r="AY35" s="97">
        <v>211</v>
      </c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9"/>
      <c r="BN35" s="100">
        <v>0</v>
      </c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2"/>
      <c r="CC35" s="100">
        <f>BN35</f>
        <v>0</v>
      </c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2"/>
      <c r="CQ35" s="100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2"/>
    </row>
    <row r="36" spans="1:108" s="6" customFormat="1" ht="15" customHeight="1">
      <c r="A36" s="34"/>
      <c r="B36" s="74" t="s">
        <v>32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5"/>
      <c r="AY36" s="97">
        <v>212</v>
      </c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9"/>
      <c r="BN36" s="100">
        <v>0</v>
      </c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2"/>
      <c r="CC36" s="100">
        <f>BN36</f>
        <v>0</v>
      </c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2"/>
      <c r="CQ36" s="100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2"/>
    </row>
    <row r="37" spans="1:108" s="6" customFormat="1" ht="15" customHeight="1">
      <c r="A37" s="34"/>
      <c r="B37" s="74" t="s">
        <v>94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5"/>
      <c r="AY37" s="97">
        <v>213</v>
      </c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9"/>
      <c r="BN37" s="100">
        <v>0</v>
      </c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2"/>
      <c r="CC37" s="100">
        <f>BN37</f>
        <v>0</v>
      </c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2"/>
      <c r="CQ37" s="100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2"/>
    </row>
    <row r="38" spans="1:108" s="6" customFormat="1" ht="15">
      <c r="A38" s="34"/>
      <c r="B38" s="74" t="s">
        <v>7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5"/>
      <c r="AY38" s="97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9"/>
      <c r="BN38" s="100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2"/>
      <c r="CC38" s="100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2"/>
      <c r="CQ38" s="100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2"/>
    </row>
    <row r="39" spans="1:108" s="6" customFormat="1" ht="30" customHeight="1" hidden="1">
      <c r="A39" s="34"/>
      <c r="B39" s="74" t="s">
        <v>30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5"/>
      <c r="AY39" s="97">
        <v>210</v>
      </c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9"/>
      <c r="BN39" s="100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2"/>
      <c r="CC39" s="100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2"/>
      <c r="CQ39" s="100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2"/>
    </row>
    <row r="40" spans="1:108" s="6" customFormat="1" ht="15" hidden="1">
      <c r="A40" s="34"/>
      <c r="B40" s="74" t="s">
        <v>1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5"/>
      <c r="AY40" s="97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9"/>
      <c r="BN40" s="100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2"/>
      <c r="CC40" s="100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2"/>
      <c r="CQ40" s="100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2"/>
    </row>
    <row r="41" spans="1:108" s="6" customFormat="1" ht="15" hidden="1">
      <c r="A41" s="34"/>
      <c r="B41" s="74" t="s">
        <v>31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5"/>
      <c r="AY41" s="97">
        <v>211</v>
      </c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9"/>
      <c r="BN41" s="100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2"/>
      <c r="CC41" s="100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2"/>
      <c r="CQ41" s="100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2"/>
    </row>
    <row r="42" spans="1:108" s="6" customFormat="1" ht="15" hidden="1">
      <c r="A42" s="34"/>
      <c r="B42" s="74" t="s">
        <v>32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5"/>
      <c r="AY42" s="97">
        <v>212</v>
      </c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9"/>
      <c r="BN42" s="100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2"/>
      <c r="CC42" s="100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2"/>
      <c r="CQ42" s="100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2"/>
    </row>
    <row r="43" spans="1:108" s="6" customFormat="1" ht="15" hidden="1">
      <c r="A43" s="34"/>
      <c r="B43" s="74" t="s">
        <v>94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5"/>
      <c r="AY43" s="97">
        <v>213</v>
      </c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9"/>
      <c r="BN43" s="100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2"/>
      <c r="CC43" s="100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2"/>
      <c r="CQ43" s="100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2"/>
    </row>
    <row r="44" spans="1:108" s="6" customFormat="1" ht="15" customHeight="1" hidden="1">
      <c r="A44" s="34"/>
      <c r="B44" s="74" t="s">
        <v>33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5"/>
      <c r="AY44" s="97">
        <v>220</v>
      </c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9"/>
      <c r="BN44" s="100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2"/>
      <c r="CC44" s="100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2"/>
      <c r="CQ44" s="100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2"/>
    </row>
    <row r="45" spans="1:108" s="6" customFormat="1" ht="15" hidden="1">
      <c r="A45" s="34"/>
      <c r="B45" s="74" t="s">
        <v>1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5"/>
      <c r="AY45" s="97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9"/>
      <c r="BN45" s="100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2"/>
      <c r="CC45" s="100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2"/>
      <c r="CQ45" s="100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2"/>
    </row>
    <row r="46" spans="1:108" s="6" customFormat="1" ht="15" customHeight="1" hidden="1">
      <c r="A46" s="34"/>
      <c r="B46" s="74" t="s">
        <v>113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5"/>
      <c r="AY46" s="97">
        <v>221</v>
      </c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9"/>
      <c r="BN46" s="100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2"/>
      <c r="CC46" s="100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2"/>
      <c r="CQ46" s="100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2"/>
    </row>
    <row r="47" spans="1:108" s="6" customFormat="1" ht="15" customHeight="1" hidden="1">
      <c r="A47" s="34"/>
      <c r="B47" s="74" t="s">
        <v>114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5"/>
      <c r="AY47" s="97">
        <v>222</v>
      </c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9"/>
      <c r="BN47" s="100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2"/>
      <c r="CC47" s="100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2"/>
      <c r="CQ47" s="100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2"/>
    </row>
    <row r="48" spans="1:108" s="6" customFormat="1" ht="15" customHeight="1" hidden="1">
      <c r="A48" s="34"/>
      <c r="B48" s="74" t="s">
        <v>115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5"/>
      <c r="AY48" s="97">
        <v>223</v>
      </c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9"/>
      <c r="BN48" s="100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2"/>
      <c r="CC48" s="100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2"/>
      <c r="CQ48" s="100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2"/>
    </row>
    <row r="49" spans="1:108" s="6" customFormat="1" ht="15" customHeight="1" hidden="1">
      <c r="A49" s="34"/>
      <c r="B49" s="74" t="s">
        <v>116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5"/>
      <c r="AY49" s="97">
        <v>224</v>
      </c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9"/>
      <c r="BN49" s="100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2"/>
      <c r="CC49" s="100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2"/>
      <c r="CQ49" s="100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2"/>
    </row>
    <row r="50" spans="1:108" s="6" customFormat="1" ht="15" hidden="1">
      <c r="A50" s="34"/>
      <c r="B50" s="74" t="s">
        <v>117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5"/>
      <c r="AY50" s="97">
        <v>225</v>
      </c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9"/>
      <c r="BN50" s="100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2"/>
      <c r="CC50" s="100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2"/>
      <c r="CQ50" s="100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2"/>
    </row>
    <row r="51" spans="1:108" s="6" customFormat="1" ht="15" customHeight="1" hidden="1">
      <c r="A51" s="34"/>
      <c r="B51" s="74" t="s">
        <v>118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5"/>
      <c r="AY51" s="97">
        <v>226</v>
      </c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9"/>
      <c r="BN51" s="100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2"/>
      <c r="CC51" s="100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2"/>
      <c r="CQ51" s="100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2"/>
    </row>
    <row r="52" spans="1:108" s="6" customFormat="1" ht="18.75" customHeight="1" hidden="1">
      <c r="A52" s="34"/>
      <c r="B52" s="74" t="s">
        <v>153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5"/>
      <c r="AY52" s="97" t="s">
        <v>151</v>
      </c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9"/>
      <c r="BN52" s="100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2"/>
      <c r="CC52" s="100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2"/>
      <c r="CQ52" s="100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2"/>
    </row>
    <row r="53" spans="1:108" s="6" customFormat="1" ht="30" customHeight="1" hidden="1">
      <c r="A53" s="34"/>
      <c r="B53" s="74" t="s">
        <v>154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5"/>
      <c r="AY53" s="97" t="s">
        <v>150</v>
      </c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9"/>
      <c r="BN53" s="100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2"/>
      <c r="CC53" s="100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2"/>
      <c r="CQ53" s="100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2"/>
    </row>
    <row r="54" spans="1:108" s="6" customFormat="1" ht="30" customHeight="1" hidden="1">
      <c r="A54" s="34"/>
      <c r="B54" s="74" t="s">
        <v>34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5"/>
      <c r="AY54" s="97">
        <v>240</v>
      </c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9"/>
      <c r="BN54" s="100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2"/>
      <c r="CC54" s="100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2"/>
      <c r="CQ54" s="100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2"/>
    </row>
    <row r="55" spans="1:108" s="6" customFormat="1" ht="14.25" customHeight="1" hidden="1">
      <c r="A55" s="34"/>
      <c r="B55" s="74" t="s">
        <v>1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5"/>
      <c r="AY55" s="97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9"/>
      <c r="BN55" s="100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2"/>
      <c r="CC55" s="100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2"/>
      <c r="CQ55" s="100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2"/>
    </row>
    <row r="56" spans="1:108" s="6" customFormat="1" ht="30" customHeight="1" hidden="1">
      <c r="A56" s="34"/>
      <c r="B56" s="74" t="s">
        <v>53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5"/>
      <c r="AY56" s="97">
        <v>241</v>
      </c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9"/>
      <c r="BN56" s="100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2"/>
      <c r="CC56" s="100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2"/>
      <c r="CQ56" s="100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2"/>
    </row>
    <row r="57" spans="1:108" s="6" customFormat="1" ht="15" hidden="1">
      <c r="A57" s="34"/>
      <c r="B57" s="74" t="s">
        <v>51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5"/>
      <c r="AY57" s="97">
        <v>260</v>
      </c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9"/>
      <c r="BN57" s="100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2"/>
      <c r="CC57" s="100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2"/>
      <c r="CQ57" s="100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2"/>
    </row>
    <row r="58" spans="1:108" s="6" customFormat="1" ht="14.25" customHeight="1" hidden="1">
      <c r="A58" s="34"/>
      <c r="B58" s="74" t="s">
        <v>1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5"/>
      <c r="AY58" s="97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9"/>
      <c r="BN58" s="100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2"/>
      <c r="CC58" s="100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2"/>
      <c r="CQ58" s="100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2"/>
    </row>
    <row r="59" spans="1:108" s="6" customFormat="1" ht="15" customHeight="1" hidden="1">
      <c r="A59" s="34"/>
      <c r="B59" s="74" t="s">
        <v>119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5"/>
      <c r="AY59" s="97">
        <v>262</v>
      </c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9"/>
      <c r="BN59" s="100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2"/>
      <c r="CC59" s="100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2"/>
      <c r="CQ59" s="100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2"/>
    </row>
    <row r="60" spans="1:108" s="6" customFormat="1" ht="45" customHeight="1" hidden="1">
      <c r="A60" s="34"/>
      <c r="B60" s="74" t="s">
        <v>120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5"/>
      <c r="AY60" s="97">
        <v>263</v>
      </c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9"/>
      <c r="BN60" s="100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2"/>
      <c r="CC60" s="100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2"/>
      <c r="CQ60" s="100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2"/>
    </row>
    <row r="61" spans="1:108" s="6" customFormat="1" ht="15" hidden="1">
      <c r="A61" s="34"/>
      <c r="B61" s="74" t="s">
        <v>52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5"/>
      <c r="AY61" s="97">
        <v>290</v>
      </c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9"/>
      <c r="BN61" s="100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2"/>
      <c r="CC61" s="100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2"/>
      <c r="CQ61" s="100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2"/>
    </row>
    <row r="62" spans="1:108" s="6" customFormat="1" ht="15" customHeight="1">
      <c r="A62" s="34"/>
      <c r="B62" s="74" t="s">
        <v>24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5"/>
      <c r="AY62" s="97">
        <v>300</v>
      </c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9"/>
      <c r="BN62" s="100">
        <f>BN67</f>
        <v>5700</v>
      </c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2"/>
      <c r="CC62" s="100">
        <f>BN62</f>
        <v>5700</v>
      </c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2"/>
      <c r="CQ62" s="100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2"/>
    </row>
    <row r="63" spans="1:108" s="6" customFormat="1" ht="14.25" customHeight="1">
      <c r="A63" s="34"/>
      <c r="B63" s="74" t="s">
        <v>1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5"/>
      <c r="AY63" s="97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9"/>
      <c r="BN63" s="100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2"/>
      <c r="CC63" s="100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2"/>
      <c r="CQ63" s="100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2"/>
    </row>
    <row r="64" spans="1:108" s="6" customFormat="1" ht="15">
      <c r="A64" s="34"/>
      <c r="B64" s="74" t="s">
        <v>123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5"/>
      <c r="AY64" s="97">
        <v>310</v>
      </c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9"/>
      <c r="BN64" s="100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2"/>
      <c r="CC64" s="100"/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2"/>
      <c r="CQ64" s="100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2"/>
    </row>
    <row r="65" spans="1:108" s="6" customFormat="1" ht="30" customHeight="1">
      <c r="A65" s="34"/>
      <c r="B65" s="74" t="s">
        <v>124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5"/>
      <c r="AY65" s="97">
        <v>320</v>
      </c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9"/>
      <c r="BN65" s="100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2"/>
      <c r="CC65" s="100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2"/>
      <c r="CQ65" s="100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2"/>
    </row>
    <row r="66" spans="1:108" s="6" customFormat="1" ht="30" customHeight="1">
      <c r="A66" s="34"/>
      <c r="B66" s="74" t="s">
        <v>125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5"/>
      <c r="AY66" s="97">
        <v>330</v>
      </c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9"/>
      <c r="BN66" s="100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2"/>
      <c r="CC66" s="100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2"/>
      <c r="CQ66" s="100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2"/>
    </row>
    <row r="67" spans="1:108" s="6" customFormat="1" ht="15" customHeight="1">
      <c r="A67" s="34"/>
      <c r="B67" s="74" t="s">
        <v>126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5"/>
      <c r="AY67" s="97">
        <v>340</v>
      </c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9"/>
      <c r="BN67" s="100">
        <v>5700</v>
      </c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2"/>
      <c r="CC67" s="100">
        <f>BN67</f>
        <v>5700</v>
      </c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2"/>
      <c r="CQ67" s="100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2"/>
    </row>
    <row r="68" spans="1:108" s="6" customFormat="1" ht="15">
      <c r="A68" s="34"/>
      <c r="B68" s="74" t="s">
        <v>96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5"/>
      <c r="AY68" s="97">
        <v>500</v>
      </c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9"/>
      <c r="BN68" s="100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2"/>
      <c r="CC68" s="100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2"/>
      <c r="CQ68" s="100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2"/>
    </row>
    <row r="69" spans="1:108" s="6" customFormat="1" ht="14.25" customHeight="1">
      <c r="A69" s="34"/>
      <c r="B69" s="74" t="s">
        <v>1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5"/>
      <c r="AY69" s="97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9"/>
      <c r="BN69" s="100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2"/>
      <c r="CC69" s="100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2"/>
      <c r="CQ69" s="100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2"/>
    </row>
    <row r="70" spans="1:108" s="6" customFormat="1" ht="30" customHeight="1">
      <c r="A70" s="34"/>
      <c r="B70" s="74" t="s">
        <v>121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5"/>
      <c r="AY70" s="97">
        <v>520</v>
      </c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9"/>
      <c r="BN70" s="100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2"/>
      <c r="CC70" s="100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2"/>
      <c r="CQ70" s="100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2"/>
    </row>
    <row r="71" spans="1:108" s="6" customFormat="1" ht="30" customHeight="1">
      <c r="A71" s="34"/>
      <c r="B71" s="74" t="s">
        <v>122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5"/>
      <c r="AY71" s="97">
        <v>530</v>
      </c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9"/>
      <c r="BN71" s="100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2"/>
      <c r="CC71" s="100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2"/>
      <c r="CQ71" s="100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2"/>
    </row>
    <row r="72" spans="1:108" s="6" customFormat="1" ht="15" customHeight="1">
      <c r="A72" s="34"/>
      <c r="B72" s="121" t="s">
        <v>25</v>
      </c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2"/>
      <c r="AY72" s="97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9"/>
      <c r="BN72" s="100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2"/>
      <c r="CC72" s="100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2"/>
      <c r="CQ72" s="100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2"/>
    </row>
    <row r="73" spans="1:108" s="6" customFormat="1" ht="15">
      <c r="A73" s="34"/>
      <c r="B73" s="74" t="s">
        <v>26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5"/>
      <c r="AY73" s="97" t="s">
        <v>23</v>
      </c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9"/>
      <c r="BN73" s="100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2"/>
      <c r="CC73" s="100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2"/>
      <c r="CQ73" s="100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2"/>
    </row>
    <row r="74" s="42" customFormat="1" ht="3" customHeight="1"/>
  </sheetData>
  <sheetProtection/>
  <mergeCells count="343">
    <mergeCell ref="B37:AX37"/>
    <mergeCell ref="AY37:BM37"/>
    <mergeCell ref="BN37:CB37"/>
    <mergeCell ref="CC37:CP37"/>
    <mergeCell ref="CQ37:DD37"/>
    <mergeCell ref="B35:AX35"/>
    <mergeCell ref="AY35:BM35"/>
    <mergeCell ref="BN35:CB35"/>
    <mergeCell ref="CC35:CP35"/>
    <mergeCell ref="CQ35:DD35"/>
    <mergeCell ref="B36:AX36"/>
    <mergeCell ref="AY36:BM36"/>
    <mergeCell ref="BN36:CB36"/>
    <mergeCell ref="CC36:CP36"/>
    <mergeCell ref="CQ36:DD36"/>
    <mergeCell ref="B33:AX33"/>
    <mergeCell ref="AY33:BM33"/>
    <mergeCell ref="BN33:CB33"/>
    <mergeCell ref="CC33:CP33"/>
    <mergeCell ref="CQ33:DD33"/>
    <mergeCell ref="B34:AX34"/>
    <mergeCell ref="AY34:BM34"/>
    <mergeCell ref="BN34:CB34"/>
    <mergeCell ref="CC34:CP34"/>
    <mergeCell ref="CQ34:DD34"/>
    <mergeCell ref="B62:AX62"/>
    <mergeCell ref="AY62:BM62"/>
    <mergeCell ref="BN62:CB62"/>
    <mergeCell ref="CC62:CP62"/>
    <mergeCell ref="CQ62:DD62"/>
    <mergeCell ref="B63:AX63"/>
    <mergeCell ref="AY63:BM63"/>
    <mergeCell ref="BN63:CB63"/>
    <mergeCell ref="CC63:CP63"/>
    <mergeCell ref="CQ63:DD63"/>
    <mergeCell ref="B60:AX60"/>
    <mergeCell ref="AY60:BM60"/>
    <mergeCell ref="BN60:CB60"/>
    <mergeCell ref="CC60:CP60"/>
    <mergeCell ref="CQ60:DD60"/>
    <mergeCell ref="B61:AX61"/>
    <mergeCell ref="AY61:BM61"/>
    <mergeCell ref="BN61:CB61"/>
    <mergeCell ref="CC61:CP61"/>
    <mergeCell ref="CQ61:DD61"/>
    <mergeCell ref="B58:AX58"/>
    <mergeCell ref="AY58:BM58"/>
    <mergeCell ref="BN58:CB58"/>
    <mergeCell ref="CC58:CP58"/>
    <mergeCell ref="CQ58:DD58"/>
    <mergeCell ref="B59:AX59"/>
    <mergeCell ref="AY59:BM59"/>
    <mergeCell ref="BN59:CB59"/>
    <mergeCell ref="CC59:CP59"/>
    <mergeCell ref="CQ59:DD59"/>
    <mergeCell ref="B56:AX56"/>
    <mergeCell ref="AY56:BM56"/>
    <mergeCell ref="BN56:CB56"/>
    <mergeCell ref="CC56:CP56"/>
    <mergeCell ref="CQ56:DD56"/>
    <mergeCell ref="B57:AX57"/>
    <mergeCell ref="AY57:BM57"/>
    <mergeCell ref="BN57:CB57"/>
    <mergeCell ref="CC57:CP57"/>
    <mergeCell ref="CQ57:DD57"/>
    <mergeCell ref="B54:AX54"/>
    <mergeCell ref="AY54:BM54"/>
    <mergeCell ref="BN54:CB54"/>
    <mergeCell ref="CC54:CP54"/>
    <mergeCell ref="CQ54:DD54"/>
    <mergeCell ref="B55:AX55"/>
    <mergeCell ref="AY55:BM55"/>
    <mergeCell ref="BN55:CB55"/>
    <mergeCell ref="CC55:CP55"/>
    <mergeCell ref="CQ55:DD55"/>
    <mergeCell ref="B52:AX52"/>
    <mergeCell ref="AY52:BM52"/>
    <mergeCell ref="BN52:CB52"/>
    <mergeCell ref="CC52:CP52"/>
    <mergeCell ref="CQ52:DD52"/>
    <mergeCell ref="B53:AX53"/>
    <mergeCell ref="AY53:BM53"/>
    <mergeCell ref="BN53:CB53"/>
    <mergeCell ref="CC53:CP53"/>
    <mergeCell ref="CQ53:DD53"/>
    <mergeCell ref="B50:AX50"/>
    <mergeCell ref="AY50:BM50"/>
    <mergeCell ref="BN50:CB50"/>
    <mergeCell ref="CC50:CP50"/>
    <mergeCell ref="CQ50:DD50"/>
    <mergeCell ref="B51:AX51"/>
    <mergeCell ref="AY51:BM51"/>
    <mergeCell ref="BN51:CB51"/>
    <mergeCell ref="CC51:CP51"/>
    <mergeCell ref="CQ51:DD51"/>
    <mergeCell ref="B48:AX48"/>
    <mergeCell ref="AY48:BM48"/>
    <mergeCell ref="BN48:CB48"/>
    <mergeCell ref="CC48:CP48"/>
    <mergeCell ref="CQ48:DD48"/>
    <mergeCell ref="B49:AX49"/>
    <mergeCell ref="AY49:BM49"/>
    <mergeCell ref="BN49:CB49"/>
    <mergeCell ref="CC49:CP49"/>
    <mergeCell ref="CQ49:DD49"/>
    <mergeCell ref="B46:AX46"/>
    <mergeCell ref="AY46:BM46"/>
    <mergeCell ref="BN46:CB46"/>
    <mergeCell ref="CC46:CP46"/>
    <mergeCell ref="CQ46:DD46"/>
    <mergeCell ref="B47:AX47"/>
    <mergeCell ref="AY47:BM47"/>
    <mergeCell ref="BN47:CB47"/>
    <mergeCell ref="CC47:CP47"/>
    <mergeCell ref="CQ47:DD47"/>
    <mergeCell ref="B44:AX44"/>
    <mergeCell ref="AY44:BM44"/>
    <mergeCell ref="BN44:CB44"/>
    <mergeCell ref="CC44:CP44"/>
    <mergeCell ref="CQ44:DD44"/>
    <mergeCell ref="B45:AX45"/>
    <mergeCell ref="AY45:BM45"/>
    <mergeCell ref="BN45:CB45"/>
    <mergeCell ref="CC45:CP45"/>
    <mergeCell ref="CQ45:DD45"/>
    <mergeCell ref="B42:AX42"/>
    <mergeCell ref="AY42:BM42"/>
    <mergeCell ref="BN42:CB42"/>
    <mergeCell ref="CC42:CP42"/>
    <mergeCell ref="CQ42:DD42"/>
    <mergeCell ref="B43:AX43"/>
    <mergeCell ref="AY43:BM43"/>
    <mergeCell ref="BN43:CB43"/>
    <mergeCell ref="CC43:CP43"/>
    <mergeCell ref="CQ43:DD43"/>
    <mergeCell ref="B40:AX40"/>
    <mergeCell ref="AY40:BM40"/>
    <mergeCell ref="BN40:CB40"/>
    <mergeCell ref="CC40:CP40"/>
    <mergeCell ref="CQ40:DD40"/>
    <mergeCell ref="B41:AX41"/>
    <mergeCell ref="AY41:BM41"/>
    <mergeCell ref="BN41:CB41"/>
    <mergeCell ref="CC41:CP41"/>
    <mergeCell ref="CQ41:DD41"/>
    <mergeCell ref="B38:AX38"/>
    <mergeCell ref="AY38:BM38"/>
    <mergeCell ref="BN38:CB38"/>
    <mergeCell ref="CC38:CP38"/>
    <mergeCell ref="CQ38:DD38"/>
    <mergeCell ref="B39:AX39"/>
    <mergeCell ref="AY39:BM39"/>
    <mergeCell ref="BN39:CB39"/>
    <mergeCell ref="CC39:CP39"/>
    <mergeCell ref="CQ39:DD39"/>
    <mergeCell ref="B31:AX31"/>
    <mergeCell ref="AY31:BM31"/>
    <mergeCell ref="BN31:CB31"/>
    <mergeCell ref="CC31:CP31"/>
    <mergeCell ref="CQ31:DD31"/>
    <mergeCell ref="B32:AX32"/>
    <mergeCell ref="AY32:BM32"/>
    <mergeCell ref="BN32:CB32"/>
    <mergeCell ref="CC32:CP32"/>
    <mergeCell ref="CQ32:DD32"/>
    <mergeCell ref="B29:AX29"/>
    <mergeCell ref="AY29:BM29"/>
    <mergeCell ref="BN29:CB29"/>
    <mergeCell ref="CC29:CP29"/>
    <mergeCell ref="CQ29:DD29"/>
    <mergeCell ref="B30:AX30"/>
    <mergeCell ref="AY30:BM30"/>
    <mergeCell ref="BN30:CB30"/>
    <mergeCell ref="CC30:CP30"/>
    <mergeCell ref="CQ30:DD30"/>
    <mergeCell ref="B27:AX27"/>
    <mergeCell ref="AY27:BM27"/>
    <mergeCell ref="BN27:CB27"/>
    <mergeCell ref="CC27:CP27"/>
    <mergeCell ref="CQ27:DD27"/>
    <mergeCell ref="B28:AX28"/>
    <mergeCell ref="AY28:BM28"/>
    <mergeCell ref="BN28:CB28"/>
    <mergeCell ref="CC28:CP28"/>
    <mergeCell ref="CQ28:DD28"/>
    <mergeCell ref="B25:AX25"/>
    <mergeCell ref="AY25:BM25"/>
    <mergeCell ref="BN25:CB25"/>
    <mergeCell ref="CC25:CP25"/>
    <mergeCell ref="CQ25:DD25"/>
    <mergeCell ref="B26:AX26"/>
    <mergeCell ref="AY26:BM26"/>
    <mergeCell ref="BN26:CB26"/>
    <mergeCell ref="CC26:CP26"/>
    <mergeCell ref="CQ26:DD26"/>
    <mergeCell ref="B23:AX23"/>
    <mergeCell ref="AY23:BM23"/>
    <mergeCell ref="BN23:CB23"/>
    <mergeCell ref="CC23:CP23"/>
    <mergeCell ref="CQ23:DD23"/>
    <mergeCell ref="B24:AX24"/>
    <mergeCell ref="AY24:BM24"/>
    <mergeCell ref="BN24:CB24"/>
    <mergeCell ref="CC24:CP24"/>
    <mergeCell ref="CQ24:DD24"/>
    <mergeCell ref="B21:AX21"/>
    <mergeCell ref="AY21:BM21"/>
    <mergeCell ref="BN21:CB21"/>
    <mergeCell ref="CC21:CP21"/>
    <mergeCell ref="CQ21:DD21"/>
    <mergeCell ref="B22:AX22"/>
    <mergeCell ref="AY22:BM22"/>
    <mergeCell ref="BN22:CB22"/>
    <mergeCell ref="CC22:CP22"/>
    <mergeCell ref="CQ22:DD22"/>
    <mergeCell ref="B19:AX19"/>
    <mergeCell ref="AY19:BM19"/>
    <mergeCell ref="BN19:CB19"/>
    <mergeCell ref="CC19:CP19"/>
    <mergeCell ref="CQ19:DD19"/>
    <mergeCell ref="B20:AX20"/>
    <mergeCell ref="AY20:BM20"/>
    <mergeCell ref="BN20:CB20"/>
    <mergeCell ref="CC20:CP20"/>
    <mergeCell ref="CQ20:DD20"/>
    <mergeCell ref="B17:AX17"/>
    <mergeCell ref="AY17:BM17"/>
    <mergeCell ref="BN17:CB17"/>
    <mergeCell ref="CC17:CP17"/>
    <mergeCell ref="CQ17:DD17"/>
    <mergeCell ref="B18:AX18"/>
    <mergeCell ref="AY18:BM18"/>
    <mergeCell ref="BN18:CB18"/>
    <mergeCell ref="CC18:CP18"/>
    <mergeCell ref="CQ18:DD18"/>
    <mergeCell ref="B15:AX15"/>
    <mergeCell ref="AY15:BM15"/>
    <mergeCell ref="BN15:CB15"/>
    <mergeCell ref="CC15:CP15"/>
    <mergeCell ref="CQ15:DD15"/>
    <mergeCell ref="B16:AX16"/>
    <mergeCell ref="AY16:BM16"/>
    <mergeCell ref="BN16:CB16"/>
    <mergeCell ref="CC16:CP16"/>
    <mergeCell ref="CQ16:DD16"/>
    <mergeCell ref="B13:AX13"/>
    <mergeCell ref="AY13:BM13"/>
    <mergeCell ref="BN13:CB13"/>
    <mergeCell ref="CC13:CP13"/>
    <mergeCell ref="CQ13:DD13"/>
    <mergeCell ref="B14:AX14"/>
    <mergeCell ref="AY14:BM14"/>
    <mergeCell ref="BN14:CB14"/>
    <mergeCell ref="CC14:CP14"/>
    <mergeCell ref="CQ14:DD14"/>
    <mergeCell ref="B11:AX11"/>
    <mergeCell ref="AY11:BM11"/>
    <mergeCell ref="BN11:CB11"/>
    <mergeCell ref="CC11:CP11"/>
    <mergeCell ref="CQ11:DD11"/>
    <mergeCell ref="B12:AX12"/>
    <mergeCell ref="AY12:BM12"/>
    <mergeCell ref="BN12:CB12"/>
    <mergeCell ref="CC12:CP12"/>
    <mergeCell ref="CQ12:DD12"/>
    <mergeCell ref="B9:AX9"/>
    <mergeCell ref="AY9:BM9"/>
    <mergeCell ref="BN9:CB9"/>
    <mergeCell ref="CC9:CP9"/>
    <mergeCell ref="CQ9:DD9"/>
    <mergeCell ref="B10:AX10"/>
    <mergeCell ref="AY10:BM10"/>
    <mergeCell ref="BN10:CB10"/>
    <mergeCell ref="CC10:CP10"/>
    <mergeCell ref="CQ10:DD10"/>
    <mergeCell ref="B7:AX7"/>
    <mergeCell ref="AY7:BM7"/>
    <mergeCell ref="BN7:CB7"/>
    <mergeCell ref="CC7:CP7"/>
    <mergeCell ref="CQ7:DD7"/>
    <mergeCell ref="B8:AX8"/>
    <mergeCell ref="AY8:BM8"/>
    <mergeCell ref="BN8:CB8"/>
    <mergeCell ref="CC8:CP8"/>
    <mergeCell ref="CQ8:DD8"/>
    <mergeCell ref="A2:DD2"/>
    <mergeCell ref="A3:DD3"/>
    <mergeCell ref="A5:AX6"/>
    <mergeCell ref="AY5:BM6"/>
    <mergeCell ref="BN5:CB6"/>
    <mergeCell ref="CC5:DD5"/>
    <mergeCell ref="CC6:CP6"/>
    <mergeCell ref="CQ6:DD6"/>
    <mergeCell ref="B64:AX64"/>
    <mergeCell ref="AY64:BM64"/>
    <mergeCell ref="BN64:CB64"/>
    <mergeCell ref="CC64:CP64"/>
    <mergeCell ref="CQ64:DD64"/>
    <mergeCell ref="B65:AX65"/>
    <mergeCell ref="AY65:BM65"/>
    <mergeCell ref="BN65:CB65"/>
    <mergeCell ref="CC65:CP65"/>
    <mergeCell ref="CQ65:DD65"/>
    <mergeCell ref="B66:AX66"/>
    <mergeCell ref="AY66:BM66"/>
    <mergeCell ref="BN66:CB66"/>
    <mergeCell ref="CC66:CP66"/>
    <mergeCell ref="CQ66:DD66"/>
    <mergeCell ref="B67:AX67"/>
    <mergeCell ref="AY67:BM67"/>
    <mergeCell ref="BN67:CB67"/>
    <mergeCell ref="CC67:CP67"/>
    <mergeCell ref="CQ67:DD67"/>
    <mergeCell ref="B68:AX68"/>
    <mergeCell ref="AY68:BM68"/>
    <mergeCell ref="BN68:CB68"/>
    <mergeCell ref="CC68:CP68"/>
    <mergeCell ref="CQ68:DD68"/>
    <mergeCell ref="B69:AX69"/>
    <mergeCell ref="AY69:BM69"/>
    <mergeCell ref="BN69:CB69"/>
    <mergeCell ref="CC69:CP69"/>
    <mergeCell ref="CQ69:DD69"/>
    <mergeCell ref="B70:AX70"/>
    <mergeCell ref="AY70:BM70"/>
    <mergeCell ref="BN70:CB70"/>
    <mergeCell ref="CC70:CP70"/>
    <mergeCell ref="CQ70:DD70"/>
    <mergeCell ref="B71:AX71"/>
    <mergeCell ref="AY71:BM71"/>
    <mergeCell ref="BN71:CB71"/>
    <mergeCell ref="CC71:CP71"/>
    <mergeCell ref="CQ71:DD71"/>
    <mergeCell ref="B72:AX72"/>
    <mergeCell ref="AY72:BM72"/>
    <mergeCell ref="BN72:CB72"/>
    <mergeCell ref="CC72:CP72"/>
    <mergeCell ref="CQ72:DD72"/>
    <mergeCell ref="B73:AX73"/>
    <mergeCell ref="AY73:BM73"/>
    <mergeCell ref="BN73:CB73"/>
    <mergeCell ref="CC73:CP73"/>
    <mergeCell ref="CQ73:DD7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DD68"/>
  <sheetViews>
    <sheetView tabSelected="1" view="pageBreakPreview" zoomScaleSheetLayoutView="100" zoomScalePageLayoutView="0" workbookViewId="0" topLeftCell="A1">
      <selection activeCell="BN11" sqref="BN11:CB11"/>
    </sheetView>
  </sheetViews>
  <sheetFormatPr defaultColWidth="0.875" defaultRowHeight="12.75"/>
  <cols>
    <col min="1" max="73" width="0.875" style="1" customWidth="1"/>
    <col min="74" max="74" width="2.875" style="1" customWidth="1"/>
    <col min="75" max="85" width="0.875" style="1" customWidth="1"/>
    <col min="86" max="86" width="2.75390625" style="1" customWidth="1"/>
    <col min="87" max="16384" width="0.875" style="1" customWidth="1"/>
  </cols>
  <sheetData>
    <row r="1" ht="3" customHeight="1"/>
    <row r="2" spans="1:108" s="3" customFormat="1" ht="23.25" customHeight="1">
      <c r="A2" s="93" t="s">
        <v>137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</row>
    <row r="3" spans="1:108" s="3" customFormat="1" ht="15.75" customHeight="1">
      <c r="A3" s="93" t="s">
        <v>144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</row>
    <row r="4" spans="1:108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</row>
    <row r="5" spans="1:108" s="42" customFormat="1" ht="14.25" customHeight="1">
      <c r="A5" s="109" t="s">
        <v>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1"/>
      <c r="AY5" s="109" t="s">
        <v>95</v>
      </c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1"/>
      <c r="BN5" s="109" t="s">
        <v>81</v>
      </c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1"/>
      <c r="CC5" s="106" t="s">
        <v>82</v>
      </c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8"/>
    </row>
    <row r="6" spans="1:108" s="42" customFormat="1" ht="92.25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4"/>
      <c r="AY6" s="112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4"/>
      <c r="BN6" s="112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4"/>
      <c r="CC6" s="107" t="s">
        <v>83</v>
      </c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8"/>
      <c r="CQ6" s="107" t="s">
        <v>133</v>
      </c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8"/>
    </row>
    <row r="7" spans="1:108" ht="30" customHeight="1">
      <c r="A7" s="34"/>
      <c r="B7" s="74" t="s">
        <v>49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5"/>
      <c r="AY7" s="97" t="s">
        <v>23</v>
      </c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9"/>
      <c r="BN7" s="100">
        <v>0</v>
      </c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2"/>
      <c r="CC7" s="100">
        <v>0</v>
      </c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2"/>
      <c r="CQ7" s="100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2"/>
    </row>
    <row r="8" spans="1:108" s="36" customFormat="1" ht="14.25">
      <c r="A8" s="15"/>
      <c r="B8" s="87" t="s">
        <v>108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8"/>
      <c r="AY8" s="115" t="s">
        <v>23</v>
      </c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7"/>
      <c r="BN8" s="103">
        <f>BN11</f>
        <v>0</v>
      </c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5"/>
      <c r="CC8" s="103">
        <f>BN8</f>
        <v>0</v>
      </c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5"/>
      <c r="CQ8" s="103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5"/>
    </row>
    <row r="9" spans="1:108" s="6" customFormat="1" ht="15">
      <c r="A9" s="34"/>
      <c r="B9" s="74" t="s">
        <v>7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5"/>
      <c r="AY9" s="97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9"/>
      <c r="BN9" s="100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2"/>
      <c r="CC9" s="100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2"/>
      <c r="CQ9" s="100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2"/>
    </row>
    <row r="10" spans="1:108" s="6" customFormat="1" ht="30" customHeight="1">
      <c r="A10" s="34"/>
      <c r="B10" s="74" t="s">
        <v>29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5"/>
      <c r="AY10" s="97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9"/>
      <c r="BN10" s="100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2"/>
      <c r="CC10" s="100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2"/>
      <c r="CQ10" s="100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2"/>
    </row>
    <row r="11" spans="1:108" s="6" customFormat="1" ht="15">
      <c r="A11" s="34"/>
      <c r="B11" s="74" t="s">
        <v>138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5"/>
      <c r="AY11" s="97" t="s">
        <v>172</v>
      </c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9"/>
      <c r="BN11" s="100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2"/>
      <c r="CC11" s="100">
        <f>BN11</f>
        <v>0</v>
      </c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2"/>
      <c r="CQ11" s="100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2"/>
    </row>
    <row r="12" spans="1:108" s="6" customFormat="1" ht="15">
      <c r="A12" s="34"/>
      <c r="B12" s="74" t="s">
        <v>139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5"/>
      <c r="AY12" s="97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9"/>
      <c r="BN12" s="100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2"/>
      <c r="CC12" s="100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2"/>
      <c r="CQ12" s="100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2"/>
    </row>
    <row r="13" spans="1:108" s="6" customFormat="1" ht="15">
      <c r="A13" s="34"/>
      <c r="B13" s="74" t="s">
        <v>155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5"/>
      <c r="AY13" s="97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9"/>
      <c r="BN13" s="100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2"/>
      <c r="CC13" s="100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2"/>
      <c r="CQ13" s="100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2"/>
    </row>
    <row r="14" spans="1:108" s="6" customFormat="1" ht="15">
      <c r="A14" s="34"/>
      <c r="B14" s="74" t="s">
        <v>152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5"/>
      <c r="AY14" s="97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9"/>
      <c r="BN14" s="100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2"/>
      <c r="CC14" s="100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2"/>
      <c r="CQ14" s="100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2"/>
    </row>
    <row r="15" spans="1:108" s="6" customFormat="1" ht="74.25" customHeight="1" hidden="1">
      <c r="A15" s="35"/>
      <c r="B15" s="91" t="s">
        <v>134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2"/>
      <c r="AY15" s="118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20"/>
      <c r="BN15" s="100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2"/>
      <c r="CC15" s="100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2"/>
      <c r="CQ15" s="100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2"/>
    </row>
    <row r="16" spans="1:108" s="6" customFormat="1" ht="15" hidden="1">
      <c r="A16" s="34"/>
      <c r="B16" s="74" t="s">
        <v>7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5"/>
      <c r="AY16" s="97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9"/>
      <c r="BN16" s="100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2"/>
      <c r="CC16" s="100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2"/>
      <c r="CQ16" s="100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2"/>
    </row>
    <row r="17" spans="1:108" s="6" customFormat="1" ht="15" customHeight="1" hidden="1">
      <c r="A17" s="34"/>
      <c r="B17" s="74" t="s">
        <v>110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5"/>
      <c r="AY17" s="97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9"/>
      <c r="BN17" s="100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2"/>
      <c r="CC17" s="100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2"/>
      <c r="CQ17" s="100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2"/>
    </row>
    <row r="18" spans="1:108" s="6" customFormat="1" ht="15" customHeight="1" hidden="1">
      <c r="A18" s="34"/>
      <c r="B18" s="74" t="s">
        <v>109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5"/>
      <c r="AY18" s="97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9"/>
      <c r="BN18" s="100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2"/>
      <c r="CC18" s="100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2"/>
      <c r="CQ18" s="100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2"/>
    </row>
    <row r="19" spans="1:108" s="6" customFormat="1" ht="15" hidden="1">
      <c r="A19" s="34"/>
      <c r="B19" s="74" t="s">
        <v>140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5"/>
      <c r="AY19" s="97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9"/>
      <c r="BN19" s="100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2"/>
      <c r="CC19" s="100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2"/>
      <c r="CQ19" s="100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2"/>
    </row>
    <row r="20" spans="1:108" s="6" customFormat="1" ht="15" customHeight="1" hidden="1">
      <c r="A20" s="34"/>
      <c r="B20" s="74" t="s">
        <v>157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5"/>
      <c r="AY20" s="97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9"/>
      <c r="BN20" s="100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2"/>
      <c r="CC20" s="100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2"/>
      <c r="CQ20" s="100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2"/>
    </row>
    <row r="21" spans="1:108" s="6" customFormat="1" ht="15" hidden="1">
      <c r="A21" s="34"/>
      <c r="B21" s="74" t="s">
        <v>158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5"/>
      <c r="AY21" s="97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9"/>
      <c r="BN21" s="100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2"/>
      <c r="CC21" s="100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2"/>
      <c r="CQ21" s="100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2"/>
    </row>
    <row r="22" spans="1:108" s="6" customFormat="1" ht="15" hidden="1">
      <c r="A22" s="34"/>
      <c r="B22" s="74" t="s">
        <v>159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5"/>
      <c r="AY22" s="97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9"/>
      <c r="BN22" s="100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2"/>
      <c r="CC22" s="100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2"/>
      <c r="CQ22" s="100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2"/>
    </row>
    <row r="23" spans="1:108" s="6" customFormat="1" ht="15" hidden="1">
      <c r="A23" s="34"/>
      <c r="B23" s="74" t="s">
        <v>160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5"/>
      <c r="AY23" s="97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9"/>
      <c r="BN23" s="100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2"/>
      <c r="CC23" s="100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2"/>
      <c r="CQ23" s="100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2"/>
    </row>
    <row r="24" spans="1:108" s="6" customFormat="1" ht="15" hidden="1">
      <c r="A24" s="34"/>
      <c r="B24" s="74" t="s">
        <v>161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5"/>
      <c r="AY24" s="97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9"/>
      <c r="BN24" s="100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2"/>
      <c r="CC24" s="100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2"/>
      <c r="CQ24" s="100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2"/>
    </row>
    <row r="25" spans="1:108" s="6" customFormat="1" ht="15" hidden="1">
      <c r="A25" s="34"/>
      <c r="B25" s="74" t="s">
        <v>162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5"/>
      <c r="AY25" s="97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9"/>
      <c r="BN25" s="100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2"/>
      <c r="CC25" s="100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2"/>
      <c r="CQ25" s="100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2"/>
    </row>
    <row r="26" spans="1:108" s="6" customFormat="1" ht="15" hidden="1">
      <c r="A26" s="34"/>
      <c r="B26" s="74" t="s">
        <v>163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5"/>
      <c r="AY26" s="97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9"/>
      <c r="BN26" s="100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2"/>
      <c r="CC26" s="100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2"/>
      <c r="CQ26" s="100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2"/>
    </row>
    <row r="27" spans="1:108" s="6" customFormat="1" ht="30" customHeight="1" hidden="1">
      <c r="A27" s="34"/>
      <c r="B27" s="74" t="s">
        <v>111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5"/>
      <c r="AY27" s="97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9"/>
      <c r="BN27" s="100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2"/>
      <c r="CC27" s="100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2"/>
      <c r="CQ27" s="100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2"/>
    </row>
    <row r="28" spans="1:108" s="6" customFormat="1" ht="15" customHeight="1" hidden="1">
      <c r="A28" s="34"/>
      <c r="B28" s="74" t="s">
        <v>7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5"/>
      <c r="AY28" s="97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9"/>
      <c r="BN28" s="100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2"/>
      <c r="CC28" s="100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2"/>
      <c r="CQ28" s="100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2"/>
    </row>
    <row r="29" spans="1:108" s="6" customFormat="1" ht="15" customHeight="1" hidden="1">
      <c r="A29" s="34"/>
      <c r="B29" s="74" t="s">
        <v>156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5"/>
      <c r="AY29" s="97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9"/>
      <c r="BN29" s="100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2"/>
      <c r="CC29" s="100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2"/>
      <c r="CQ29" s="100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2"/>
    </row>
    <row r="30" spans="1:108" s="6" customFormat="1" ht="15" customHeight="1" hidden="1">
      <c r="A30" s="34"/>
      <c r="B30" s="74" t="s">
        <v>84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5"/>
      <c r="AY30" s="97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9"/>
      <c r="BN30" s="100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2"/>
      <c r="CC30" s="100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2"/>
      <c r="CQ30" s="100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2"/>
    </row>
    <row r="31" spans="1:108" s="6" customFormat="1" ht="30" customHeight="1">
      <c r="A31" s="34"/>
      <c r="B31" s="74" t="s">
        <v>50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5"/>
      <c r="AY31" s="97" t="s">
        <v>23</v>
      </c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9"/>
      <c r="BN31" s="100">
        <v>0</v>
      </c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2"/>
      <c r="CC31" s="100">
        <v>0</v>
      </c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2"/>
      <c r="CQ31" s="100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2"/>
    </row>
    <row r="32" spans="1:108" s="36" customFormat="1" ht="15" customHeight="1">
      <c r="A32" s="15"/>
      <c r="B32" s="87" t="s">
        <v>112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8"/>
      <c r="AY32" s="115">
        <v>900</v>
      </c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7"/>
      <c r="BN32" s="103">
        <f>BN39</f>
        <v>0</v>
      </c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5"/>
      <c r="CC32" s="103">
        <f>CC39</f>
        <v>0</v>
      </c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5"/>
      <c r="CQ32" s="103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5"/>
    </row>
    <row r="33" spans="1:108" s="6" customFormat="1" ht="15">
      <c r="A33" s="34"/>
      <c r="B33" s="74" t="s">
        <v>7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5"/>
      <c r="AY33" s="97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9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2"/>
      <c r="CC33" s="100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2"/>
      <c r="CQ33" s="100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2"/>
    </row>
    <row r="34" spans="1:108" s="6" customFormat="1" ht="30" customHeight="1" hidden="1">
      <c r="A34" s="34"/>
      <c r="B34" s="74" t="s">
        <v>30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5"/>
      <c r="AY34" s="97">
        <v>210</v>
      </c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9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2"/>
      <c r="CC34" s="100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2"/>
      <c r="CQ34" s="100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2"/>
    </row>
    <row r="35" spans="1:108" s="6" customFormat="1" ht="15" hidden="1">
      <c r="A35" s="34"/>
      <c r="B35" s="74" t="s">
        <v>1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5"/>
      <c r="AY35" s="97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9"/>
      <c r="BN35" s="100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2"/>
      <c r="CC35" s="100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2"/>
      <c r="CQ35" s="100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2"/>
    </row>
    <row r="36" spans="1:108" s="6" customFormat="1" ht="15" hidden="1">
      <c r="A36" s="34"/>
      <c r="B36" s="74" t="s">
        <v>31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5"/>
      <c r="AY36" s="97">
        <v>211</v>
      </c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9"/>
      <c r="BN36" s="100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2"/>
      <c r="CC36" s="100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2"/>
      <c r="CQ36" s="100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2"/>
    </row>
    <row r="37" spans="1:108" s="6" customFormat="1" ht="15" hidden="1">
      <c r="A37" s="34"/>
      <c r="B37" s="74" t="s">
        <v>32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5"/>
      <c r="AY37" s="97">
        <v>212</v>
      </c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9"/>
      <c r="BN37" s="100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2"/>
      <c r="CC37" s="100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2"/>
      <c r="CQ37" s="100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2"/>
    </row>
    <row r="38" spans="1:108" s="6" customFormat="1" ht="15" hidden="1">
      <c r="A38" s="34"/>
      <c r="B38" s="74" t="s">
        <v>94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5"/>
      <c r="AY38" s="97">
        <v>213</v>
      </c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9"/>
      <c r="BN38" s="100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2"/>
      <c r="CC38" s="100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2"/>
      <c r="CQ38" s="100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2"/>
    </row>
    <row r="39" spans="1:108" s="6" customFormat="1" ht="15" customHeight="1">
      <c r="A39" s="34"/>
      <c r="B39" s="74" t="s">
        <v>33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5"/>
      <c r="AY39" s="97">
        <v>220</v>
      </c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9"/>
      <c r="BN39" s="100">
        <f>BN46</f>
        <v>0</v>
      </c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2"/>
      <c r="CC39" s="100">
        <f>BN39</f>
        <v>0</v>
      </c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2"/>
      <c r="CQ39" s="100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2"/>
    </row>
    <row r="40" spans="1:108" s="6" customFormat="1" ht="15">
      <c r="A40" s="34"/>
      <c r="B40" s="74" t="s">
        <v>1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5"/>
      <c r="AY40" s="97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9"/>
      <c r="BN40" s="100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2"/>
      <c r="CC40" s="100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2"/>
      <c r="CQ40" s="100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2"/>
    </row>
    <row r="41" spans="1:108" s="6" customFormat="1" ht="15" customHeight="1">
      <c r="A41" s="34"/>
      <c r="B41" s="74" t="s">
        <v>113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5"/>
      <c r="AY41" s="97">
        <v>221</v>
      </c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9"/>
      <c r="BN41" s="100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2"/>
      <c r="CC41" s="100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2"/>
      <c r="CQ41" s="100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2"/>
    </row>
    <row r="42" spans="1:108" s="6" customFormat="1" ht="15" customHeight="1">
      <c r="A42" s="34"/>
      <c r="B42" s="74" t="s">
        <v>114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5"/>
      <c r="AY42" s="97">
        <v>222</v>
      </c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9"/>
      <c r="BN42" s="100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2"/>
      <c r="CC42" s="100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2"/>
      <c r="CQ42" s="100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2"/>
    </row>
    <row r="43" spans="1:108" s="6" customFormat="1" ht="15" customHeight="1">
      <c r="A43" s="34"/>
      <c r="B43" s="74" t="s">
        <v>115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5"/>
      <c r="AY43" s="97">
        <v>223</v>
      </c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9"/>
      <c r="BN43" s="100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2"/>
      <c r="CC43" s="100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2"/>
      <c r="CQ43" s="100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2"/>
    </row>
    <row r="44" spans="1:108" s="6" customFormat="1" ht="15" customHeight="1">
      <c r="A44" s="34"/>
      <c r="B44" s="74" t="s">
        <v>116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5"/>
      <c r="AY44" s="97">
        <v>224</v>
      </c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9"/>
      <c r="BN44" s="100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2"/>
      <c r="CC44" s="100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2"/>
      <c r="CQ44" s="100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2"/>
    </row>
    <row r="45" spans="1:108" s="6" customFormat="1" ht="15">
      <c r="A45" s="34"/>
      <c r="B45" s="74" t="s">
        <v>117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5"/>
      <c r="AY45" s="97">
        <v>225</v>
      </c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9"/>
      <c r="BN45" s="100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2"/>
      <c r="CC45" s="100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2"/>
      <c r="CQ45" s="100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2"/>
    </row>
    <row r="46" spans="1:108" s="6" customFormat="1" ht="15" customHeight="1">
      <c r="A46" s="34"/>
      <c r="B46" s="74" t="s">
        <v>118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5"/>
      <c r="AY46" s="97">
        <v>226</v>
      </c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9"/>
      <c r="BN46" s="100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2"/>
      <c r="CC46" s="100">
        <f>BN46</f>
        <v>0</v>
      </c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2"/>
      <c r="CQ46" s="100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2"/>
    </row>
    <row r="47" spans="1:108" s="6" customFormat="1" ht="18.75" customHeight="1">
      <c r="A47" s="34"/>
      <c r="B47" s="74" t="s">
        <v>153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5"/>
      <c r="AY47" s="97" t="s">
        <v>151</v>
      </c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9"/>
      <c r="BN47" s="100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2"/>
      <c r="CC47" s="100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2"/>
      <c r="CQ47" s="100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2"/>
    </row>
    <row r="48" spans="1:108" s="6" customFormat="1" ht="30" customHeight="1" hidden="1">
      <c r="A48" s="34"/>
      <c r="B48" s="74" t="s">
        <v>154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5"/>
      <c r="AY48" s="97" t="s">
        <v>150</v>
      </c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9"/>
      <c r="BN48" s="100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2"/>
      <c r="CC48" s="100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2"/>
      <c r="CQ48" s="100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2"/>
    </row>
    <row r="49" spans="1:108" s="6" customFormat="1" ht="30" customHeight="1" hidden="1">
      <c r="A49" s="34"/>
      <c r="B49" s="74" t="s">
        <v>34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5"/>
      <c r="AY49" s="97">
        <v>240</v>
      </c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9"/>
      <c r="BN49" s="100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2"/>
      <c r="CC49" s="100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2"/>
      <c r="CQ49" s="100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2"/>
    </row>
    <row r="50" spans="1:108" s="6" customFormat="1" ht="14.25" customHeight="1" hidden="1">
      <c r="A50" s="34"/>
      <c r="B50" s="74" t="s">
        <v>1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5"/>
      <c r="AY50" s="97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9"/>
      <c r="BN50" s="100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2"/>
      <c r="CC50" s="100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2"/>
      <c r="CQ50" s="100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2"/>
    </row>
    <row r="51" spans="1:108" s="6" customFormat="1" ht="30" customHeight="1" hidden="1">
      <c r="A51" s="34"/>
      <c r="B51" s="74" t="s">
        <v>53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5"/>
      <c r="AY51" s="97">
        <v>241</v>
      </c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9"/>
      <c r="BN51" s="100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2"/>
      <c r="CC51" s="100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2"/>
      <c r="CQ51" s="100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2"/>
    </row>
    <row r="52" spans="1:108" s="6" customFormat="1" ht="15" hidden="1">
      <c r="A52" s="34"/>
      <c r="B52" s="74" t="s">
        <v>51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5"/>
      <c r="AY52" s="97">
        <v>260</v>
      </c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9"/>
      <c r="BN52" s="100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2"/>
      <c r="CC52" s="100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2"/>
      <c r="CQ52" s="100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2"/>
    </row>
    <row r="53" spans="1:108" s="6" customFormat="1" ht="14.25" customHeight="1" hidden="1">
      <c r="A53" s="34"/>
      <c r="B53" s="74" t="s">
        <v>1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5"/>
      <c r="AY53" s="97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9"/>
      <c r="BN53" s="100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2"/>
      <c r="CC53" s="100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2"/>
      <c r="CQ53" s="100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2"/>
    </row>
    <row r="54" spans="1:108" s="6" customFormat="1" ht="15" customHeight="1" hidden="1">
      <c r="A54" s="34"/>
      <c r="B54" s="74" t="s">
        <v>119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5"/>
      <c r="AY54" s="97">
        <v>262</v>
      </c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9"/>
      <c r="BN54" s="100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2"/>
      <c r="CC54" s="100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2"/>
      <c r="CQ54" s="100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2"/>
    </row>
    <row r="55" spans="1:108" s="6" customFormat="1" ht="45" customHeight="1" hidden="1">
      <c r="A55" s="34"/>
      <c r="B55" s="74" t="s">
        <v>120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5"/>
      <c r="AY55" s="97">
        <v>263</v>
      </c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9"/>
      <c r="BN55" s="100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2"/>
      <c r="CC55" s="100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2"/>
      <c r="CQ55" s="100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2"/>
    </row>
    <row r="56" spans="1:108" s="6" customFormat="1" ht="15" hidden="1">
      <c r="A56" s="34"/>
      <c r="B56" s="74" t="s">
        <v>52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5"/>
      <c r="AY56" s="97">
        <v>290</v>
      </c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9"/>
      <c r="BN56" s="100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2"/>
      <c r="CC56" s="100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2"/>
      <c r="CQ56" s="100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2"/>
    </row>
    <row r="57" spans="1:108" s="6" customFormat="1" ht="15" customHeight="1" hidden="1">
      <c r="A57" s="34"/>
      <c r="B57" s="74" t="s">
        <v>24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5"/>
      <c r="AY57" s="97">
        <v>300</v>
      </c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9"/>
      <c r="BN57" s="100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2"/>
      <c r="CC57" s="100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2"/>
      <c r="CQ57" s="100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2"/>
    </row>
    <row r="58" spans="1:108" s="6" customFormat="1" ht="14.25" customHeight="1" hidden="1">
      <c r="A58" s="34"/>
      <c r="B58" s="74" t="s">
        <v>1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5"/>
      <c r="AY58" s="97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9"/>
      <c r="BN58" s="100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2"/>
      <c r="CC58" s="100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2"/>
      <c r="CQ58" s="100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2"/>
    </row>
    <row r="59" spans="1:108" s="6" customFormat="1" ht="15" hidden="1">
      <c r="A59" s="34"/>
      <c r="B59" s="74" t="s">
        <v>123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5"/>
      <c r="AY59" s="97">
        <v>310</v>
      </c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9"/>
      <c r="BN59" s="100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2"/>
      <c r="CC59" s="100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2"/>
      <c r="CQ59" s="100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2"/>
    </row>
    <row r="60" spans="1:108" s="6" customFormat="1" ht="30" customHeight="1" hidden="1">
      <c r="A60" s="34"/>
      <c r="B60" s="74" t="s">
        <v>124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5"/>
      <c r="AY60" s="97">
        <v>320</v>
      </c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9"/>
      <c r="BN60" s="100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2"/>
      <c r="CC60" s="100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2"/>
      <c r="CQ60" s="100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2"/>
    </row>
    <row r="61" spans="1:108" s="6" customFormat="1" ht="30" customHeight="1" hidden="1">
      <c r="A61" s="34"/>
      <c r="B61" s="74" t="s">
        <v>125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5"/>
      <c r="AY61" s="97">
        <v>330</v>
      </c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9"/>
      <c r="BN61" s="100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2"/>
      <c r="CC61" s="100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2"/>
      <c r="CQ61" s="100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2"/>
    </row>
    <row r="62" spans="1:108" s="6" customFormat="1" ht="15" customHeight="1" hidden="1">
      <c r="A62" s="34"/>
      <c r="B62" s="74" t="s">
        <v>126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5"/>
      <c r="AY62" s="97">
        <v>340</v>
      </c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9"/>
      <c r="BN62" s="100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2"/>
      <c r="CC62" s="100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2"/>
      <c r="CQ62" s="100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2"/>
    </row>
    <row r="63" spans="1:108" s="6" customFormat="1" ht="15" hidden="1">
      <c r="A63" s="34"/>
      <c r="B63" s="74" t="s">
        <v>96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5"/>
      <c r="AY63" s="97">
        <v>500</v>
      </c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9"/>
      <c r="BN63" s="100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2"/>
      <c r="CC63" s="100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2"/>
      <c r="CQ63" s="100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2"/>
    </row>
    <row r="64" spans="1:108" s="6" customFormat="1" ht="14.25" customHeight="1" hidden="1">
      <c r="A64" s="34"/>
      <c r="B64" s="74" t="s">
        <v>1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5"/>
      <c r="AY64" s="97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9"/>
      <c r="BN64" s="100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2"/>
      <c r="CC64" s="100"/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2"/>
      <c r="CQ64" s="100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2"/>
    </row>
    <row r="65" spans="1:108" s="6" customFormat="1" ht="30" customHeight="1" hidden="1">
      <c r="A65" s="34"/>
      <c r="B65" s="74" t="s">
        <v>121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5"/>
      <c r="AY65" s="97">
        <v>520</v>
      </c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9"/>
      <c r="BN65" s="100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2"/>
      <c r="CC65" s="100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2"/>
      <c r="CQ65" s="100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2"/>
    </row>
    <row r="66" spans="1:108" s="6" customFormat="1" ht="30" customHeight="1" hidden="1">
      <c r="A66" s="34"/>
      <c r="B66" s="74" t="s">
        <v>122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5"/>
      <c r="AY66" s="97">
        <v>530</v>
      </c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9"/>
      <c r="BN66" s="100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2"/>
      <c r="CC66" s="100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2"/>
      <c r="CQ66" s="100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2"/>
    </row>
    <row r="67" spans="1:108" s="6" customFormat="1" ht="15" customHeight="1">
      <c r="A67" s="34"/>
      <c r="B67" s="121" t="s">
        <v>25</v>
      </c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2"/>
      <c r="AY67" s="97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9"/>
      <c r="BN67" s="100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2"/>
      <c r="CC67" s="100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2"/>
      <c r="CQ67" s="100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2"/>
    </row>
    <row r="68" spans="1:108" s="6" customFormat="1" ht="15">
      <c r="A68" s="34"/>
      <c r="B68" s="74" t="s">
        <v>26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5"/>
      <c r="AY68" s="97" t="s">
        <v>23</v>
      </c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9"/>
      <c r="BN68" s="100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2"/>
      <c r="CC68" s="100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2"/>
      <c r="CQ68" s="100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2"/>
    </row>
    <row r="69" s="42" customFormat="1" ht="3" customHeight="1"/>
  </sheetData>
  <sheetProtection/>
  <mergeCells count="318">
    <mergeCell ref="B57:AX57"/>
    <mergeCell ref="AY57:BM57"/>
    <mergeCell ref="BN57:CB57"/>
    <mergeCell ref="CC57:CP57"/>
    <mergeCell ref="CQ57:DD57"/>
    <mergeCell ref="B58:AX58"/>
    <mergeCell ref="AY58:BM58"/>
    <mergeCell ref="BN58:CB58"/>
    <mergeCell ref="CC58:CP58"/>
    <mergeCell ref="CQ58:DD58"/>
    <mergeCell ref="B55:AX55"/>
    <mergeCell ref="AY55:BM55"/>
    <mergeCell ref="BN55:CB55"/>
    <mergeCell ref="CC55:CP55"/>
    <mergeCell ref="CQ55:DD55"/>
    <mergeCell ref="B56:AX56"/>
    <mergeCell ref="AY56:BM56"/>
    <mergeCell ref="BN56:CB56"/>
    <mergeCell ref="CC56:CP56"/>
    <mergeCell ref="CQ56:DD56"/>
    <mergeCell ref="B53:AX53"/>
    <mergeCell ref="AY53:BM53"/>
    <mergeCell ref="BN53:CB53"/>
    <mergeCell ref="CC53:CP53"/>
    <mergeCell ref="CQ53:DD53"/>
    <mergeCell ref="B54:AX54"/>
    <mergeCell ref="AY54:BM54"/>
    <mergeCell ref="BN54:CB54"/>
    <mergeCell ref="CC54:CP54"/>
    <mergeCell ref="CQ54:DD54"/>
    <mergeCell ref="B51:AX51"/>
    <mergeCell ref="AY51:BM51"/>
    <mergeCell ref="BN51:CB51"/>
    <mergeCell ref="CC51:CP51"/>
    <mergeCell ref="CQ51:DD51"/>
    <mergeCell ref="B52:AX52"/>
    <mergeCell ref="AY52:BM52"/>
    <mergeCell ref="BN52:CB52"/>
    <mergeCell ref="CC52:CP52"/>
    <mergeCell ref="CQ52:DD52"/>
    <mergeCell ref="B49:AX49"/>
    <mergeCell ref="AY49:BM49"/>
    <mergeCell ref="BN49:CB49"/>
    <mergeCell ref="CC49:CP49"/>
    <mergeCell ref="CQ49:DD49"/>
    <mergeCell ref="B50:AX50"/>
    <mergeCell ref="AY50:BM50"/>
    <mergeCell ref="BN50:CB50"/>
    <mergeCell ref="CC50:CP50"/>
    <mergeCell ref="CQ50:DD50"/>
    <mergeCell ref="B47:AX47"/>
    <mergeCell ref="AY47:BM47"/>
    <mergeCell ref="BN47:CB47"/>
    <mergeCell ref="CC47:CP47"/>
    <mergeCell ref="CQ47:DD47"/>
    <mergeCell ref="B48:AX48"/>
    <mergeCell ref="AY48:BM48"/>
    <mergeCell ref="BN48:CB48"/>
    <mergeCell ref="CC48:CP48"/>
    <mergeCell ref="CQ48:DD48"/>
    <mergeCell ref="B45:AX45"/>
    <mergeCell ref="AY45:BM45"/>
    <mergeCell ref="BN45:CB45"/>
    <mergeCell ref="CC45:CP45"/>
    <mergeCell ref="CQ45:DD45"/>
    <mergeCell ref="B46:AX46"/>
    <mergeCell ref="AY46:BM46"/>
    <mergeCell ref="BN46:CB46"/>
    <mergeCell ref="CC46:CP46"/>
    <mergeCell ref="CQ46:DD46"/>
    <mergeCell ref="B43:AX43"/>
    <mergeCell ref="AY43:BM43"/>
    <mergeCell ref="BN43:CB43"/>
    <mergeCell ref="CC43:CP43"/>
    <mergeCell ref="CQ43:DD43"/>
    <mergeCell ref="B44:AX44"/>
    <mergeCell ref="AY44:BM44"/>
    <mergeCell ref="BN44:CB44"/>
    <mergeCell ref="CC44:CP44"/>
    <mergeCell ref="CQ44:DD44"/>
    <mergeCell ref="B41:AX41"/>
    <mergeCell ref="AY41:BM41"/>
    <mergeCell ref="BN41:CB41"/>
    <mergeCell ref="CC41:CP41"/>
    <mergeCell ref="CQ41:DD41"/>
    <mergeCell ref="B42:AX42"/>
    <mergeCell ref="AY42:BM42"/>
    <mergeCell ref="BN42:CB42"/>
    <mergeCell ref="CC42:CP42"/>
    <mergeCell ref="CQ42:DD42"/>
    <mergeCell ref="B39:AX39"/>
    <mergeCell ref="AY39:BM39"/>
    <mergeCell ref="BN39:CB39"/>
    <mergeCell ref="CC39:CP39"/>
    <mergeCell ref="CQ39:DD39"/>
    <mergeCell ref="B40:AX40"/>
    <mergeCell ref="AY40:BM40"/>
    <mergeCell ref="BN40:CB40"/>
    <mergeCell ref="CC40:CP40"/>
    <mergeCell ref="CQ40:DD40"/>
    <mergeCell ref="B37:AX37"/>
    <mergeCell ref="AY37:BM37"/>
    <mergeCell ref="BN37:CB37"/>
    <mergeCell ref="CC37:CP37"/>
    <mergeCell ref="CQ37:DD37"/>
    <mergeCell ref="B38:AX38"/>
    <mergeCell ref="AY38:BM38"/>
    <mergeCell ref="BN38:CB38"/>
    <mergeCell ref="CC38:CP38"/>
    <mergeCell ref="CQ38:DD38"/>
    <mergeCell ref="B35:AX35"/>
    <mergeCell ref="AY35:BM35"/>
    <mergeCell ref="BN35:CB35"/>
    <mergeCell ref="CC35:CP35"/>
    <mergeCell ref="CQ35:DD35"/>
    <mergeCell ref="B36:AX36"/>
    <mergeCell ref="AY36:BM36"/>
    <mergeCell ref="BN36:CB36"/>
    <mergeCell ref="CC36:CP36"/>
    <mergeCell ref="CQ36:DD36"/>
    <mergeCell ref="B33:AX33"/>
    <mergeCell ref="AY33:BM33"/>
    <mergeCell ref="BN33:CB33"/>
    <mergeCell ref="CC33:CP33"/>
    <mergeCell ref="CQ33:DD33"/>
    <mergeCell ref="B34:AX34"/>
    <mergeCell ref="AY34:BM34"/>
    <mergeCell ref="BN34:CB34"/>
    <mergeCell ref="CC34:CP34"/>
    <mergeCell ref="CQ34:DD34"/>
    <mergeCell ref="B31:AX31"/>
    <mergeCell ref="AY31:BM31"/>
    <mergeCell ref="BN31:CB31"/>
    <mergeCell ref="CC31:CP31"/>
    <mergeCell ref="CQ31:DD31"/>
    <mergeCell ref="B32:AX32"/>
    <mergeCell ref="AY32:BM32"/>
    <mergeCell ref="BN32:CB32"/>
    <mergeCell ref="CC32:CP32"/>
    <mergeCell ref="CQ32:DD32"/>
    <mergeCell ref="B29:AX29"/>
    <mergeCell ref="AY29:BM29"/>
    <mergeCell ref="BN29:CB29"/>
    <mergeCell ref="CC29:CP29"/>
    <mergeCell ref="CQ29:DD29"/>
    <mergeCell ref="B30:AX30"/>
    <mergeCell ref="AY30:BM30"/>
    <mergeCell ref="BN30:CB30"/>
    <mergeCell ref="CC30:CP30"/>
    <mergeCell ref="CQ30:DD30"/>
    <mergeCell ref="B27:AX27"/>
    <mergeCell ref="AY27:BM27"/>
    <mergeCell ref="BN27:CB27"/>
    <mergeCell ref="CC27:CP27"/>
    <mergeCell ref="CQ27:DD27"/>
    <mergeCell ref="B28:AX28"/>
    <mergeCell ref="AY28:BM28"/>
    <mergeCell ref="BN28:CB28"/>
    <mergeCell ref="CC28:CP28"/>
    <mergeCell ref="CQ28:DD28"/>
    <mergeCell ref="B25:AX25"/>
    <mergeCell ref="AY25:BM25"/>
    <mergeCell ref="BN25:CB25"/>
    <mergeCell ref="CC25:CP25"/>
    <mergeCell ref="CQ25:DD25"/>
    <mergeCell ref="B26:AX26"/>
    <mergeCell ref="AY26:BM26"/>
    <mergeCell ref="BN26:CB26"/>
    <mergeCell ref="CC26:CP26"/>
    <mergeCell ref="CQ26:DD26"/>
    <mergeCell ref="B23:AX23"/>
    <mergeCell ref="AY23:BM23"/>
    <mergeCell ref="BN23:CB23"/>
    <mergeCell ref="CC23:CP23"/>
    <mergeCell ref="CQ23:DD23"/>
    <mergeCell ref="B24:AX24"/>
    <mergeCell ref="AY24:BM24"/>
    <mergeCell ref="BN24:CB24"/>
    <mergeCell ref="CC24:CP24"/>
    <mergeCell ref="CQ24:DD24"/>
    <mergeCell ref="B21:AX21"/>
    <mergeCell ref="AY21:BM21"/>
    <mergeCell ref="BN21:CB21"/>
    <mergeCell ref="CC21:CP21"/>
    <mergeCell ref="CQ21:DD21"/>
    <mergeCell ref="B22:AX22"/>
    <mergeCell ref="AY22:BM22"/>
    <mergeCell ref="BN22:CB22"/>
    <mergeCell ref="CC22:CP22"/>
    <mergeCell ref="CQ22:DD22"/>
    <mergeCell ref="B19:AX19"/>
    <mergeCell ref="AY19:BM19"/>
    <mergeCell ref="BN19:CB19"/>
    <mergeCell ref="CC19:CP19"/>
    <mergeCell ref="CQ19:DD19"/>
    <mergeCell ref="B20:AX20"/>
    <mergeCell ref="AY20:BM20"/>
    <mergeCell ref="BN20:CB20"/>
    <mergeCell ref="CC20:CP20"/>
    <mergeCell ref="CQ20:DD20"/>
    <mergeCell ref="B17:AX17"/>
    <mergeCell ref="AY17:BM17"/>
    <mergeCell ref="BN17:CB17"/>
    <mergeCell ref="CC17:CP17"/>
    <mergeCell ref="CQ17:DD17"/>
    <mergeCell ref="B18:AX18"/>
    <mergeCell ref="AY18:BM18"/>
    <mergeCell ref="BN18:CB18"/>
    <mergeCell ref="CC18:CP18"/>
    <mergeCell ref="CQ18:DD18"/>
    <mergeCell ref="B15:AX15"/>
    <mergeCell ref="AY15:BM15"/>
    <mergeCell ref="BN15:CB15"/>
    <mergeCell ref="CC15:CP15"/>
    <mergeCell ref="CQ15:DD15"/>
    <mergeCell ref="B16:AX16"/>
    <mergeCell ref="AY16:BM16"/>
    <mergeCell ref="BN16:CB16"/>
    <mergeCell ref="CC16:CP16"/>
    <mergeCell ref="CQ16:DD16"/>
    <mergeCell ref="B13:AX13"/>
    <mergeCell ref="AY13:BM13"/>
    <mergeCell ref="BN13:CB13"/>
    <mergeCell ref="CC13:CP13"/>
    <mergeCell ref="CQ13:DD13"/>
    <mergeCell ref="B14:AX14"/>
    <mergeCell ref="AY14:BM14"/>
    <mergeCell ref="BN14:CB14"/>
    <mergeCell ref="CC14:CP14"/>
    <mergeCell ref="CQ14:DD14"/>
    <mergeCell ref="B11:AX11"/>
    <mergeCell ref="AY11:BM11"/>
    <mergeCell ref="BN11:CB11"/>
    <mergeCell ref="CC11:CP11"/>
    <mergeCell ref="CQ11:DD11"/>
    <mergeCell ref="B12:AX12"/>
    <mergeCell ref="AY12:BM12"/>
    <mergeCell ref="BN12:CB12"/>
    <mergeCell ref="CC12:CP12"/>
    <mergeCell ref="CQ12:DD12"/>
    <mergeCell ref="B9:AX9"/>
    <mergeCell ref="AY9:BM9"/>
    <mergeCell ref="BN9:CB9"/>
    <mergeCell ref="CC9:CP9"/>
    <mergeCell ref="CQ9:DD9"/>
    <mergeCell ref="B10:AX10"/>
    <mergeCell ref="AY10:BM10"/>
    <mergeCell ref="BN10:CB10"/>
    <mergeCell ref="CC10:CP10"/>
    <mergeCell ref="CQ10:DD10"/>
    <mergeCell ref="B7:AX7"/>
    <mergeCell ref="AY7:BM7"/>
    <mergeCell ref="BN7:CB7"/>
    <mergeCell ref="CC7:CP7"/>
    <mergeCell ref="CQ7:DD7"/>
    <mergeCell ref="B8:AX8"/>
    <mergeCell ref="AY8:BM8"/>
    <mergeCell ref="BN8:CB8"/>
    <mergeCell ref="CC8:CP8"/>
    <mergeCell ref="CQ8:DD8"/>
    <mergeCell ref="A2:DD2"/>
    <mergeCell ref="A3:DD3"/>
    <mergeCell ref="A5:AX6"/>
    <mergeCell ref="AY5:BM6"/>
    <mergeCell ref="BN5:CB6"/>
    <mergeCell ref="CC5:DD5"/>
    <mergeCell ref="CC6:CP6"/>
    <mergeCell ref="CQ6:DD6"/>
    <mergeCell ref="B59:AX59"/>
    <mergeCell ref="AY59:BM59"/>
    <mergeCell ref="BN59:CB59"/>
    <mergeCell ref="CC59:CP59"/>
    <mergeCell ref="CQ59:DD59"/>
    <mergeCell ref="B60:AX60"/>
    <mergeCell ref="AY60:BM60"/>
    <mergeCell ref="BN60:CB60"/>
    <mergeCell ref="CC60:CP60"/>
    <mergeCell ref="CQ60:DD60"/>
    <mergeCell ref="B61:AX61"/>
    <mergeCell ref="AY61:BM61"/>
    <mergeCell ref="BN61:CB61"/>
    <mergeCell ref="CC61:CP61"/>
    <mergeCell ref="CQ61:DD61"/>
    <mergeCell ref="B62:AX62"/>
    <mergeCell ref="AY62:BM62"/>
    <mergeCell ref="BN62:CB62"/>
    <mergeCell ref="CC62:CP62"/>
    <mergeCell ref="CQ62:DD62"/>
    <mergeCell ref="B63:AX63"/>
    <mergeCell ref="AY63:BM63"/>
    <mergeCell ref="BN63:CB63"/>
    <mergeCell ref="CC63:CP63"/>
    <mergeCell ref="CQ63:DD63"/>
    <mergeCell ref="B64:AX64"/>
    <mergeCell ref="AY64:BM64"/>
    <mergeCell ref="BN64:CB64"/>
    <mergeCell ref="CC64:CP64"/>
    <mergeCell ref="CQ64:DD64"/>
    <mergeCell ref="B65:AX65"/>
    <mergeCell ref="AY65:BM65"/>
    <mergeCell ref="BN65:CB65"/>
    <mergeCell ref="CC65:CP65"/>
    <mergeCell ref="CQ65:DD65"/>
    <mergeCell ref="B66:AX66"/>
    <mergeCell ref="AY66:BM66"/>
    <mergeCell ref="BN66:CB66"/>
    <mergeCell ref="CC66:CP66"/>
    <mergeCell ref="CQ66:DD66"/>
    <mergeCell ref="B67:AX67"/>
    <mergeCell ref="AY67:BM67"/>
    <mergeCell ref="BN67:CB67"/>
    <mergeCell ref="CC67:CP67"/>
    <mergeCell ref="CQ67:DD67"/>
    <mergeCell ref="B68:AX68"/>
    <mergeCell ref="AY68:BM68"/>
    <mergeCell ref="BN68:CB68"/>
    <mergeCell ref="CC68:CP68"/>
    <mergeCell ref="CQ68:DD6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2015-05-18T07:07:48Z</cp:lastPrinted>
  <dcterms:created xsi:type="dcterms:W3CDTF">2010-11-26T07:12:57Z</dcterms:created>
  <dcterms:modified xsi:type="dcterms:W3CDTF">2015-05-18T07:13:27Z</dcterms:modified>
  <cp:category/>
  <cp:version/>
  <cp:contentType/>
  <cp:contentStatus/>
</cp:coreProperties>
</file>